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tavangar\Desktop\"/>
    </mc:Choice>
  </mc:AlternateContent>
  <xr:revisionPtr revIDLastSave="0" documentId="13_ncr:1_{9487886D-9EE4-4691-9D07-B2D2D2FD3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فرم 4 هزینه ای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4" i="1" l="1"/>
  <c r="L430" i="1"/>
  <c r="L301" i="1"/>
  <c r="O6" i="1"/>
  <c r="M28" i="1"/>
  <c r="M9" i="1"/>
  <c r="O4" i="1"/>
  <c r="J25" i="1"/>
  <c r="J28" i="1"/>
  <c r="J29" i="1"/>
  <c r="J30" i="1"/>
  <c r="J31" i="1"/>
  <c r="J32" i="1"/>
  <c r="J33" i="1"/>
  <c r="J34" i="1"/>
  <c r="J35" i="1"/>
  <c r="J36" i="1"/>
  <c r="J81" i="1"/>
  <c r="J82" i="1"/>
  <c r="J83" i="1"/>
  <c r="J84" i="1"/>
  <c r="J101" i="1"/>
  <c r="J102" i="1"/>
  <c r="J105" i="1"/>
  <c r="J11" i="1"/>
  <c r="J12" i="1"/>
  <c r="J13" i="1"/>
  <c r="J14" i="1"/>
  <c r="J15" i="1"/>
  <c r="J16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91" i="1"/>
  <c r="J92" i="1"/>
  <c r="J93" i="1"/>
  <c r="J94" i="1"/>
  <c r="J95" i="1"/>
  <c r="J96" i="1"/>
  <c r="J97" i="1"/>
  <c r="J98" i="1"/>
  <c r="J99" i="1"/>
  <c r="J100" i="1"/>
  <c r="F25" i="1"/>
  <c r="F28" i="1"/>
  <c r="F29" i="1"/>
  <c r="F30" i="1"/>
  <c r="F31" i="1"/>
  <c r="F32" i="1"/>
  <c r="F33" i="1"/>
  <c r="F34" i="1"/>
  <c r="F35" i="1"/>
  <c r="F36" i="1"/>
  <c r="F37" i="1"/>
  <c r="J37" i="1" s="1"/>
  <c r="F59" i="1"/>
  <c r="J59" i="1" s="1"/>
  <c r="F81" i="1"/>
  <c r="F82" i="1"/>
  <c r="F83" i="1"/>
  <c r="F84" i="1"/>
  <c r="F85" i="1"/>
  <c r="J85" i="1" s="1"/>
  <c r="F101" i="1"/>
  <c r="F102" i="1"/>
  <c r="F105" i="1"/>
  <c r="F414" i="1"/>
  <c r="J283" i="1"/>
  <c r="I141" i="1"/>
  <c r="L16" i="1" l="1"/>
  <c r="M16" i="1" s="1"/>
  <c r="J514" i="1"/>
  <c r="J269" i="1"/>
  <c r="J264" i="1"/>
  <c r="J254" i="1"/>
  <c r="J253" i="1"/>
  <c r="J248" i="1"/>
  <c r="J238" i="1"/>
  <c r="J224" i="1"/>
  <c r="J220" i="1"/>
  <c r="J218" i="1"/>
  <c r="J212" i="1"/>
  <c r="J205" i="1"/>
  <c r="J202" i="1"/>
  <c r="J195" i="1"/>
  <c r="J196" i="1"/>
  <c r="J184" i="1"/>
  <c r="J163" i="1"/>
  <c r="J164" i="1"/>
  <c r="J165" i="1"/>
  <c r="J170" i="1"/>
  <c r="J172" i="1"/>
  <c r="J174" i="1"/>
  <c r="J176" i="1"/>
  <c r="J177" i="1"/>
  <c r="J179" i="1"/>
  <c r="J180" i="1"/>
  <c r="J123" i="1"/>
  <c r="J109" i="1"/>
  <c r="J110" i="1"/>
  <c r="J111" i="1"/>
  <c r="J112" i="1"/>
  <c r="J66" i="1"/>
  <c r="J80" i="1"/>
  <c r="J89" i="1"/>
  <c r="J90" i="1"/>
  <c r="D410" i="1"/>
  <c r="D115" i="1"/>
  <c r="D103" i="1"/>
  <c r="D8" i="1"/>
  <c r="F516" i="1"/>
  <c r="J516" i="1" s="1"/>
  <c r="F514" i="1"/>
  <c r="F513" i="1"/>
  <c r="F511" i="1" s="1"/>
  <c r="F512" i="1"/>
  <c r="J512" i="1" s="1"/>
  <c r="F509" i="1"/>
  <c r="J509" i="1" s="1"/>
  <c r="F508" i="1"/>
  <c r="J508" i="1" s="1"/>
  <c r="F507" i="1"/>
  <c r="J507" i="1" s="1"/>
  <c r="F506" i="1"/>
  <c r="J506" i="1" s="1"/>
  <c r="F505" i="1"/>
  <c r="J505" i="1" s="1"/>
  <c r="F503" i="1"/>
  <c r="J503" i="1" s="1"/>
  <c r="F502" i="1"/>
  <c r="J502" i="1" s="1"/>
  <c r="F501" i="1"/>
  <c r="J501" i="1" s="1"/>
  <c r="F500" i="1"/>
  <c r="J500" i="1" s="1"/>
  <c r="F499" i="1"/>
  <c r="J499" i="1" s="1"/>
  <c r="F498" i="1"/>
  <c r="J498" i="1" s="1"/>
  <c r="F497" i="1"/>
  <c r="J497" i="1" s="1"/>
  <c r="F496" i="1"/>
  <c r="J496" i="1" s="1"/>
  <c r="F495" i="1"/>
  <c r="J495" i="1" s="1"/>
  <c r="F494" i="1"/>
  <c r="J494" i="1" s="1"/>
  <c r="F493" i="1"/>
  <c r="J493" i="1" s="1"/>
  <c r="F492" i="1"/>
  <c r="J492" i="1" s="1"/>
  <c r="F491" i="1"/>
  <c r="J491" i="1" s="1"/>
  <c r="F490" i="1"/>
  <c r="J490" i="1" s="1"/>
  <c r="F489" i="1"/>
  <c r="J489" i="1" s="1"/>
  <c r="F488" i="1"/>
  <c r="J488" i="1" s="1"/>
  <c r="F487" i="1"/>
  <c r="J487" i="1" s="1"/>
  <c r="F486" i="1"/>
  <c r="J486" i="1" s="1"/>
  <c r="F485" i="1"/>
  <c r="J485" i="1" s="1"/>
  <c r="F484" i="1"/>
  <c r="J484" i="1" s="1"/>
  <c r="F483" i="1"/>
  <c r="J483" i="1" s="1"/>
  <c r="F482" i="1"/>
  <c r="J482" i="1" s="1"/>
  <c r="F481" i="1"/>
  <c r="J481" i="1" s="1"/>
  <c r="F480" i="1"/>
  <c r="J480" i="1" s="1"/>
  <c r="F479" i="1"/>
  <c r="J479" i="1" s="1"/>
  <c r="F478" i="1"/>
  <c r="J478" i="1" s="1"/>
  <c r="F477" i="1"/>
  <c r="J477" i="1" s="1"/>
  <c r="F476" i="1"/>
  <c r="J476" i="1" s="1"/>
  <c r="F475" i="1"/>
  <c r="J475" i="1" s="1"/>
  <c r="F474" i="1"/>
  <c r="J474" i="1" s="1"/>
  <c r="F473" i="1"/>
  <c r="J473" i="1" s="1"/>
  <c r="F472" i="1"/>
  <c r="J472" i="1" s="1"/>
  <c r="F471" i="1"/>
  <c r="J471" i="1" s="1"/>
  <c r="F470" i="1"/>
  <c r="J470" i="1" s="1"/>
  <c r="F469" i="1"/>
  <c r="J469" i="1" s="1"/>
  <c r="F468" i="1"/>
  <c r="J468" i="1" s="1"/>
  <c r="F467" i="1"/>
  <c r="J467" i="1" s="1"/>
  <c r="F466" i="1"/>
  <c r="J466" i="1" s="1"/>
  <c r="F465" i="1"/>
  <c r="J465" i="1" s="1"/>
  <c r="F464" i="1"/>
  <c r="J464" i="1" s="1"/>
  <c r="F463" i="1"/>
  <c r="J463" i="1" s="1"/>
  <c r="F462" i="1"/>
  <c r="J462" i="1" s="1"/>
  <c r="F461" i="1"/>
  <c r="J461" i="1" s="1"/>
  <c r="F460" i="1"/>
  <c r="J460" i="1" s="1"/>
  <c r="F459" i="1"/>
  <c r="J459" i="1" s="1"/>
  <c r="F458" i="1"/>
  <c r="J458" i="1" s="1"/>
  <c r="F457" i="1"/>
  <c r="J457" i="1" s="1"/>
  <c r="F456" i="1"/>
  <c r="J456" i="1" s="1"/>
  <c r="F455" i="1"/>
  <c r="J455" i="1" s="1"/>
  <c r="F454" i="1"/>
  <c r="J454" i="1" s="1"/>
  <c r="F453" i="1"/>
  <c r="J453" i="1" s="1"/>
  <c r="F452" i="1"/>
  <c r="J452" i="1" s="1"/>
  <c r="F451" i="1"/>
  <c r="J451" i="1" s="1"/>
  <c r="F450" i="1"/>
  <c r="J450" i="1" s="1"/>
  <c r="F449" i="1"/>
  <c r="J449" i="1" s="1"/>
  <c r="F448" i="1"/>
  <c r="J448" i="1" s="1"/>
  <c r="F447" i="1"/>
  <c r="J447" i="1" s="1"/>
  <c r="F446" i="1"/>
  <c r="J446" i="1" s="1"/>
  <c r="F445" i="1"/>
  <c r="J445" i="1" s="1"/>
  <c r="F444" i="1"/>
  <c r="J444" i="1" s="1"/>
  <c r="F443" i="1"/>
  <c r="J443" i="1" s="1"/>
  <c r="F442" i="1"/>
  <c r="J442" i="1" s="1"/>
  <c r="F441" i="1"/>
  <c r="J441" i="1" s="1"/>
  <c r="F440" i="1"/>
  <c r="J440" i="1" s="1"/>
  <c r="F439" i="1"/>
  <c r="J439" i="1" s="1"/>
  <c r="F438" i="1"/>
  <c r="J438" i="1" s="1"/>
  <c r="F437" i="1"/>
  <c r="J437" i="1" s="1"/>
  <c r="F436" i="1"/>
  <c r="J436" i="1" s="1"/>
  <c r="F433" i="1"/>
  <c r="F432" i="1" s="1"/>
  <c r="F431" i="1" s="1"/>
  <c r="F429" i="1"/>
  <c r="J429" i="1" s="1"/>
  <c r="F427" i="1"/>
  <c r="J427" i="1" s="1"/>
  <c r="F425" i="1"/>
  <c r="J425" i="1" s="1"/>
  <c r="F424" i="1"/>
  <c r="J424" i="1" s="1"/>
  <c r="F423" i="1"/>
  <c r="J423" i="1" s="1"/>
  <c r="F422" i="1"/>
  <c r="J422" i="1" s="1"/>
  <c r="F421" i="1"/>
  <c r="J421" i="1" s="1"/>
  <c r="F420" i="1"/>
  <c r="J420" i="1" s="1"/>
  <c r="F419" i="1"/>
  <c r="J419" i="1" s="1"/>
  <c r="F418" i="1"/>
  <c r="J418" i="1" s="1"/>
  <c r="F417" i="1"/>
  <c r="J417" i="1" s="1"/>
  <c r="F416" i="1"/>
  <c r="J416" i="1" s="1"/>
  <c r="F415" i="1"/>
  <c r="J415" i="1" s="1"/>
  <c r="J414" i="1"/>
  <c r="F413" i="1"/>
  <c r="J413" i="1" s="1"/>
  <c r="F412" i="1"/>
  <c r="J412" i="1" s="1"/>
  <c r="F411" i="1"/>
  <c r="J411" i="1" s="1"/>
  <c r="F408" i="1"/>
  <c r="J408" i="1" s="1"/>
  <c r="F407" i="1"/>
  <c r="J407" i="1" s="1"/>
  <c r="F406" i="1"/>
  <c r="J406" i="1" s="1"/>
  <c r="F405" i="1"/>
  <c r="J405" i="1" s="1"/>
  <c r="F404" i="1"/>
  <c r="J404" i="1" s="1"/>
  <c r="F403" i="1"/>
  <c r="J403" i="1" s="1"/>
  <c r="F402" i="1"/>
  <c r="J402" i="1" s="1"/>
  <c r="F401" i="1"/>
  <c r="J401" i="1" s="1"/>
  <c r="F400" i="1"/>
  <c r="J400" i="1" s="1"/>
  <c r="F399" i="1"/>
  <c r="J399" i="1" s="1"/>
  <c r="F398" i="1"/>
  <c r="J398" i="1" s="1"/>
  <c r="F397" i="1"/>
  <c r="J397" i="1" s="1"/>
  <c r="F396" i="1"/>
  <c r="J396" i="1" s="1"/>
  <c r="F395" i="1"/>
  <c r="J395" i="1" s="1"/>
  <c r="F394" i="1"/>
  <c r="J394" i="1" s="1"/>
  <c r="F393" i="1"/>
  <c r="J393" i="1" s="1"/>
  <c r="F392" i="1"/>
  <c r="J392" i="1" s="1"/>
  <c r="F391" i="1"/>
  <c r="J391" i="1" s="1"/>
  <c r="F390" i="1"/>
  <c r="J390" i="1" s="1"/>
  <c r="F389" i="1"/>
  <c r="J389" i="1" s="1"/>
  <c r="F388" i="1"/>
  <c r="J388" i="1" s="1"/>
  <c r="F387" i="1"/>
  <c r="J387" i="1" s="1"/>
  <c r="F386" i="1"/>
  <c r="J386" i="1" s="1"/>
  <c r="F385" i="1"/>
  <c r="J385" i="1" s="1"/>
  <c r="F384" i="1"/>
  <c r="J384" i="1" s="1"/>
  <c r="F383" i="1"/>
  <c r="J383" i="1" s="1"/>
  <c r="F382" i="1"/>
  <c r="J382" i="1" s="1"/>
  <c r="F381" i="1"/>
  <c r="J381" i="1" s="1"/>
  <c r="F380" i="1"/>
  <c r="J380" i="1" s="1"/>
  <c r="F379" i="1"/>
  <c r="J379" i="1" s="1"/>
  <c r="F377" i="1"/>
  <c r="J377" i="1" s="1"/>
  <c r="F376" i="1"/>
  <c r="J376" i="1" s="1"/>
  <c r="F375" i="1"/>
  <c r="J375" i="1" s="1"/>
  <c r="F374" i="1"/>
  <c r="J374" i="1" s="1"/>
  <c r="F373" i="1"/>
  <c r="J373" i="1" s="1"/>
  <c r="F372" i="1"/>
  <c r="J372" i="1" s="1"/>
  <c r="F371" i="1"/>
  <c r="J371" i="1" s="1"/>
  <c r="F370" i="1"/>
  <c r="J370" i="1" s="1"/>
  <c r="F369" i="1"/>
  <c r="J369" i="1" s="1"/>
  <c r="F368" i="1"/>
  <c r="J368" i="1" s="1"/>
  <c r="F367" i="1"/>
  <c r="J367" i="1" s="1"/>
  <c r="F366" i="1"/>
  <c r="J366" i="1" s="1"/>
  <c r="F365" i="1"/>
  <c r="J365" i="1" s="1"/>
  <c r="F364" i="1"/>
  <c r="J364" i="1" s="1"/>
  <c r="F363" i="1"/>
  <c r="J363" i="1" s="1"/>
  <c r="F362" i="1"/>
  <c r="J362" i="1" s="1"/>
  <c r="F361" i="1"/>
  <c r="J361" i="1" s="1"/>
  <c r="F360" i="1"/>
  <c r="J360" i="1" s="1"/>
  <c r="F359" i="1"/>
  <c r="J359" i="1" s="1"/>
  <c r="F358" i="1"/>
  <c r="J358" i="1" s="1"/>
  <c r="F357" i="1"/>
  <c r="J357" i="1" s="1"/>
  <c r="F356" i="1"/>
  <c r="J356" i="1" s="1"/>
  <c r="F355" i="1"/>
  <c r="J355" i="1" s="1"/>
  <c r="F354" i="1"/>
  <c r="J354" i="1" s="1"/>
  <c r="F353" i="1"/>
  <c r="J353" i="1" s="1"/>
  <c r="F352" i="1"/>
  <c r="J352" i="1" s="1"/>
  <c r="F351" i="1"/>
  <c r="J351" i="1" s="1"/>
  <c r="F350" i="1"/>
  <c r="J350" i="1" s="1"/>
  <c r="F349" i="1"/>
  <c r="J349" i="1" s="1"/>
  <c r="F348" i="1"/>
  <c r="J348" i="1" s="1"/>
  <c r="F347" i="1"/>
  <c r="J347" i="1" s="1"/>
  <c r="F346" i="1"/>
  <c r="J346" i="1" s="1"/>
  <c r="F345" i="1"/>
  <c r="J345" i="1" s="1"/>
  <c r="F344" i="1"/>
  <c r="J344" i="1" s="1"/>
  <c r="F343" i="1"/>
  <c r="J343" i="1" s="1"/>
  <c r="F342" i="1"/>
  <c r="J342" i="1" s="1"/>
  <c r="F341" i="1"/>
  <c r="J341" i="1" s="1"/>
  <c r="F340" i="1"/>
  <c r="J340" i="1" s="1"/>
  <c r="F339" i="1"/>
  <c r="J339" i="1" s="1"/>
  <c r="F338" i="1"/>
  <c r="J338" i="1" s="1"/>
  <c r="F337" i="1"/>
  <c r="J337" i="1" s="1"/>
  <c r="F336" i="1"/>
  <c r="J336" i="1" s="1"/>
  <c r="F335" i="1"/>
  <c r="J335" i="1" s="1"/>
  <c r="F334" i="1"/>
  <c r="J334" i="1" s="1"/>
  <c r="F333" i="1"/>
  <c r="J333" i="1" s="1"/>
  <c r="F332" i="1"/>
  <c r="J332" i="1" s="1"/>
  <c r="F331" i="1"/>
  <c r="J331" i="1" s="1"/>
  <c r="F330" i="1"/>
  <c r="J330" i="1" s="1"/>
  <c r="F329" i="1"/>
  <c r="J329" i="1" s="1"/>
  <c r="F328" i="1"/>
  <c r="J328" i="1" s="1"/>
  <c r="F327" i="1"/>
  <c r="J327" i="1" s="1"/>
  <c r="F326" i="1"/>
  <c r="J326" i="1" s="1"/>
  <c r="F325" i="1"/>
  <c r="J325" i="1" s="1"/>
  <c r="F324" i="1"/>
  <c r="J324" i="1" s="1"/>
  <c r="F323" i="1"/>
  <c r="J323" i="1" s="1"/>
  <c r="F322" i="1"/>
  <c r="J322" i="1" s="1"/>
  <c r="F321" i="1"/>
  <c r="J321" i="1" s="1"/>
  <c r="F320" i="1"/>
  <c r="J320" i="1" s="1"/>
  <c r="F319" i="1"/>
  <c r="J319" i="1" s="1"/>
  <c r="F318" i="1"/>
  <c r="J318" i="1" s="1"/>
  <c r="F317" i="1"/>
  <c r="J317" i="1" s="1"/>
  <c r="F316" i="1"/>
  <c r="J316" i="1" s="1"/>
  <c r="F315" i="1"/>
  <c r="J315" i="1" s="1"/>
  <c r="F314" i="1"/>
  <c r="J314" i="1" s="1"/>
  <c r="F313" i="1"/>
  <c r="J313" i="1" s="1"/>
  <c r="F312" i="1"/>
  <c r="J312" i="1" s="1"/>
  <c r="F309" i="1"/>
  <c r="J309" i="1" s="1"/>
  <c r="F307" i="1"/>
  <c r="J307" i="1" s="1"/>
  <c r="F305" i="1"/>
  <c r="J305" i="1" s="1"/>
  <c r="F304" i="1"/>
  <c r="J304" i="1" s="1"/>
  <c r="F300" i="1"/>
  <c r="J300" i="1" s="1"/>
  <c r="F298" i="1"/>
  <c r="J298" i="1" s="1"/>
  <c r="F297" i="1"/>
  <c r="J297" i="1" s="1"/>
  <c r="F296" i="1"/>
  <c r="J296" i="1" s="1"/>
  <c r="F295" i="1"/>
  <c r="J295" i="1" s="1"/>
  <c r="F294" i="1"/>
  <c r="J294" i="1" s="1"/>
  <c r="F293" i="1"/>
  <c r="J293" i="1" s="1"/>
  <c r="F292" i="1"/>
  <c r="J292" i="1" s="1"/>
  <c r="F291" i="1"/>
  <c r="J291" i="1" s="1"/>
  <c r="F290" i="1"/>
  <c r="J290" i="1" s="1"/>
  <c r="F288" i="1"/>
  <c r="J288" i="1" s="1"/>
  <c r="F287" i="1"/>
  <c r="J287" i="1" s="1"/>
  <c r="F286" i="1"/>
  <c r="J286" i="1" s="1"/>
  <c r="F285" i="1"/>
  <c r="J285" i="1" s="1"/>
  <c r="F283" i="1"/>
  <c r="F282" i="1"/>
  <c r="J282" i="1" s="1"/>
  <c r="F281" i="1"/>
  <c r="J281" i="1" s="1"/>
  <c r="F280" i="1"/>
  <c r="J280" i="1" s="1"/>
  <c r="F279" i="1"/>
  <c r="J279" i="1" s="1"/>
  <c r="F278" i="1"/>
  <c r="J278" i="1" s="1"/>
  <c r="F277" i="1"/>
  <c r="J277" i="1" s="1"/>
  <c r="F276" i="1"/>
  <c r="J276" i="1" s="1"/>
  <c r="F275" i="1"/>
  <c r="J275" i="1" s="1"/>
  <c r="F274" i="1"/>
  <c r="J274" i="1" s="1"/>
  <c r="F272" i="1"/>
  <c r="J272" i="1" s="1"/>
  <c r="F271" i="1"/>
  <c r="J271" i="1" s="1"/>
  <c r="F270" i="1"/>
  <c r="J270" i="1" s="1"/>
  <c r="F269" i="1"/>
  <c r="F268" i="1"/>
  <c r="J268" i="1" s="1"/>
  <c r="F267" i="1"/>
  <c r="J267" i="1" s="1"/>
  <c r="F266" i="1"/>
  <c r="J266" i="1" s="1"/>
  <c r="F265" i="1"/>
  <c r="J265" i="1" s="1"/>
  <c r="F264" i="1"/>
  <c r="F263" i="1"/>
  <c r="J263" i="1" s="1"/>
  <c r="F262" i="1"/>
  <c r="J262" i="1" s="1"/>
  <c r="F261" i="1"/>
  <c r="J261" i="1" s="1"/>
  <c r="F260" i="1"/>
  <c r="J260" i="1" s="1"/>
  <c r="F259" i="1"/>
  <c r="J259" i="1" s="1"/>
  <c r="F258" i="1"/>
  <c r="J258" i="1" s="1"/>
  <c r="F257" i="1"/>
  <c r="J257" i="1" s="1"/>
  <c r="F256" i="1"/>
  <c r="J256" i="1" s="1"/>
  <c r="F255" i="1"/>
  <c r="J255" i="1" s="1"/>
  <c r="F254" i="1"/>
  <c r="F253" i="1"/>
  <c r="F252" i="1"/>
  <c r="J252" i="1" s="1"/>
  <c r="F251" i="1"/>
  <c r="J251" i="1" s="1"/>
  <c r="F249" i="1"/>
  <c r="J249" i="1" s="1"/>
  <c r="F248" i="1"/>
  <c r="F247" i="1"/>
  <c r="J247" i="1" s="1"/>
  <c r="F245" i="1"/>
  <c r="J245" i="1" s="1"/>
  <c r="F244" i="1"/>
  <c r="J244" i="1" s="1"/>
  <c r="F243" i="1"/>
  <c r="J243" i="1" s="1"/>
  <c r="F242" i="1"/>
  <c r="J242" i="1" s="1"/>
  <c r="F241" i="1"/>
  <c r="J241" i="1" s="1"/>
  <c r="F240" i="1"/>
  <c r="J240" i="1" s="1"/>
  <c r="F239" i="1"/>
  <c r="J239" i="1" s="1"/>
  <c r="F238" i="1"/>
  <c r="F237" i="1"/>
  <c r="J237" i="1" s="1"/>
  <c r="F235" i="1"/>
  <c r="J235" i="1" s="1"/>
  <c r="F234" i="1"/>
  <c r="J234" i="1" s="1"/>
  <c r="F233" i="1"/>
  <c r="J233" i="1" s="1"/>
  <c r="F232" i="1"/>
  <c r="J232" i="1" s="1"/>
  <c r="F231" i="1"/>
  <c r="J231" i="1" s="1"/>
  <c r="F230" i="1"/>
  <c r="J230" i="1" s="1"/>
  <c r="F228" i="1"/>
  <c r="J228" i="1" s="1"/>
  <c r="F227" i="1"/>
  <c r="J227" i="1" s="1"/>
  <c r="F226" i="1"/>
  <c r="J226" i="1" s="1"/>
  <c r="F225" i="1"/>
  <c r="J225" i="1" s="1"/>
  <c r="F224" i="1"/>
  <c r="F223" i="1"/>
  <c r="J223" i="1" s="1"/>
  <c r="F222" i="1"/>
  <c r="J222" i="1" s="1"/>
  <c r="F221" i="1"/>
  <c r="J221" i="1" s="1"/>
  <c r="F220" i="1"/>
  <c r="F218" i="1"/>
  <c r="F217" i="1"/>
  <c r="J217" i="1" s="1"/>
  <c r="F216" i="1"/>
  <c r="J216" i="1" s="1"/>
  <c r="F215" i="1"/>
  <c r="J215" i="1" s="1"/>
  <c r="F213" i="1"/>
  <c r="J213" i="1" s="1"/>
  <c r="F212" i="1"/>
  <c r="F211" i="1"/>
  <c r="J211" i="1" s="1"/>
  <c r="F210" i="1"/>
  <c r="J210" i="1" s="1"/>
  <c r="F209" i="1"/>
  <c r="J209" i="1" s="1"/>
  <c r="F208" i="1"/>
  <c r="J208" i="1" s="1"/>
  <c r="F207" i="1"/>
  <c r="J207" i="1" s="1"/>
  <c r="F206" i="1"/>
  <c r="J206" i="1" s="1"/>
  <c r="F205" i="1"/>
  <c r="F203" i="1"/>
  <c r="J203" i="1" s="1"/>
  <c r="F202" i="1"/>
  <c r="F201" i="1"/>
  <c r="J201" i="1" s="1"/>
  <c r="F200" i="1"/>
  <c r="J200" i="1" s="1"/>
  <c r="F199" i="1"/>
  <c r="J199" i="1" s="1"/>
  <c r="F197" i="1"/>
  <c r="J197" i="1" s="1"/>
  <c r="F196" i="1"/>
  <c r="F195" i="1"/>
  <c r="F194" i="1"/>
  <c r="J194" i="1" s="1"/>
  <c r="F193" i="1"/>
  <c r="J193" i="1" s="1"/>
  <c r="F191" i="1"/>
  <c r="J191" i="1" s="1"/>
  <c r="F190" i="1"/>
  <c r="J190" i="1" s="1"/>
  <c r="F189" i="1"/>
  <c r="J189" i="1" s="1"/>
  <c r="F188" i="1"/>
  <c r="J188" i="1" s="1"/>
  <c r="F187" i="1"/>
  <c r="J187" i="1" s="1"/>
  <c r="F186" i="1"/>
  <c r="J186" i="1" s="1"/>
  <c r="F185" i="1"/>
  <c r="J185" i="1" s="1"/>
  <c r="F184" i="1"/>
  <c r="F183" i="1"/>
  <c r="J183" i="1" s="1"/>
  <c r="F181" i="1"/>
  <c r="J181" i="1" s="1"/>
  <c r="F180" i="1"/>
  <c r="F179" i="1"/>
  <c r="F178" i="1"/>
  <c r="J178" i="1" s="1"/>
  <c r="F177" i="1"/>
  <c r="F176" i="1"/>
  <c r="F175" i="1"/>
  <c r="J175" i="1" s="1"/>
  <c r="F174" i="1"/>
  <c r="F173" i="1"/>
  <c r="J173" i="1" s="1"/>
  <c r="F172" i="1"/>
  <c r="F171" i="1"/>
  <c r="J171" i="1" s="1"/>
  <c r="F170" i="1"/>
  <c r="F169" i="1"/>
  <c r="J169" i="1" s="1"/>
  <c r="F168" i="1"/>
  <c r="J168" i="1" s="1"/>
  <c r="F167" i="1"/>
  <c r="J167" i="1" s="1"/>
  <c r="F166" i="1"/>
  <c r="J166" i="1" s="1"/>
  <c r="F165" i="1"/>
  <c r="F164" i="1"/>
  <c r="F163" i="1"/>
  <c r="F162" i="1"/>
  <c r="J162" i="1" s="1"/>
  <c r="F161" i="1"/>
  <c r="J161" i="1" s="1"/>
  <c r="F160" i="1"/>
  <c r="J160" i="1" s="1"/>
  <c r="F159" i="1"/>
  <c r="J159" i="1" s="1"/>
  <c r="F158" i="1"/>
  <c r="J158" i="1" s="1"/>
  <c r="F157" i="1"/>
  <c r="J157" i="1" s="1"/>
  <c r="F156" i="1"/>
  <c r="J156" i="1" s="1"/>
  <c r="F155" i="1"/>
  <c r="J155" i="1" s="1"/>
  <c r="F154" i="1"/>
  <c r="J154" i="1" s="1"/>
  <c r="F153" i="1"/>
  <c r="J153" i="1" s="1"/>
  <c r="F152" i="1"/>
  <c r="J152" i="1" s="1"/>
  <c r="F151" i="1"/>
  <c r="J151" i="1" s="1"/>
  <c r="F150" i="1"/>
  <c r="J150" i="1" s="1"/>
  <c r="F149" i="1"/>
  <c r="J149" i="1" s="1"/>
  <c r="F148" i="1"/>
  <c r="J148" i="1" s="1"/>
  <c r="F147" i="1"/>
  <c r="J147" i="1" s="1"/>
  <c r="F146" i="1"/>
  <c r="J146" i="1" s="1"/>
  <c r="F145" i="1"/>
  <c r="J145" i="1" s="1"/>
  <c r="F144" i="1"/>
  <c r="J144" i="1" s="1"/>
  <c r="F143" i="1"/>
  <c r="J143" i="1" s="1"/>
  <c r="F142" i="1"/>
  <c r="J142" i="1" s="1"/>
  <c r="F140" i="1"/>
  <c r="J140" i="1" s="1"/>
  <c r="F139" i="1"/>
  <c r="J139" i="1" s="1"/>
  <c r="F138" i="1"/>
  <c r="J138" i="1" s="1"/>
  <c r="F137" i="1"/>
  <c r="J137" i="1" s="1"/>
  <c r="F136" i="1"/>
  <c r="J136" i="1" s="1"/>
  <c r="F133" i="1"/>
  <c r="F132" i="1" s="1"/>
  <c r="F131" i="1"/>
  <c r="J131" i="1" s="1"/>
  <c r="F129" i="1"/>
  <c r="J129" i="1" s="1"/>
  <c r="F128" i="1"/>
  <c r="J128" i="1" s="1"/>
  <c r="F127" i="1"/>
  <c r="J127" i="1" s="1"/>
  <c r="F126" i="1"/>
  <c r="J126" i="1" s="1"/>
  <c r="F125" i="1"/>
  <c r="J125" i="1" s="1"/>
  <c r="F124" i="1"/>
  <c r="J124" i="1" s="1"/>
  <c r="F123" i="1"/>
  <c r="F122" i="1"/>
  <c r="J122" i="1" s="1"/>
  <c r="F121" i="1"/>
  <c r="J121" i="1" s="1"/>
  <c r="F120" i="1"/>
  <c r="J120" i="1" s="1"/>
  <c r="F119" i="1"/>
  <c r="J119" i="1" s="1"/>
  <c r="F116" i="1"/>
  <c r="J116" i="1" s="1"/>
  <c r="F114" i="1"/>
  <c r="J114" i="1" s="1"/>
  <c r="F113" i="1"/>
  <c r="J113" i="1" s="1"/>
  <c r="F112" i="1"/>
  <c r="F111" i="1"/>
  <c r="F110" i="1"/>
  <c r="F109" i="1"/>
  <c r="F108" i="1"/>
  <c r="J108" i="1" s="1"/>
  <c r="F107" i="1"/>
  <c r="J107" i="1" s="1"/>
  <c r="F106" i="1"/>
  <c r="J106" i="1" s="1"/>
  <c r="F104" i="1"/>
  <c r="J104" i="1" s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J88" i="1" s="1"/>
  <c r="F87" i="1"/>
  <c r="J87" i="1" s="1"/>
  <c r="F86" i="1"/>
  <c r="J86" i="1" s="1"/>
  <c r="F80" i="1"/>
  <c r="F79" i="1"/>
  <c r="J79" i="1" s="1"/>
  <c r="F78" i="1"/>
  <c r="J78" i="1" s="1"/>
  <c r="F77" i="1"/>
  <c r="J77" i="1" s="1"/>
  <c r="F76" i="1"/>
  <c r="F75" i="1"/>
  <c r="J75" i="1" s="1"/>
  <c r="F74" i="1"/>
  <c r="J74" i="1" s="1"/>
  <c r="F73" i="1"/>
  <c r="J73" i="1" s="1"/>
  <c r="F72" i="1"/>
  <c r="J72" i="1" s="1"/>
  <c r="F71" i="1"/>
  <c r="J71" i="1" s="1"/>
  <c r="F70" i="1"/>
  <c r="J70" i="1" s="1"/>
  <c r="F69" i="1"/>
  <c r="J69" i="1" s="1"/>
  <c r="F68" i="1"/>
  <c r="J68" i="1" s="1"/>
  <c r="F67" i="1"/>
  <c r="J67" i="1" s="1"/>
  <c r="F66" i="1"/>
  <c r="F65" i="1"/>
  <c r="J65" i="1" s="1"/>
  <c r="F64" i="1"/>
  <c r="J64" i="1" s="1"/>
  <c r="F63" i="1"/>
  <c r="J63" i="1" s="1"/>
  <c r="F62" i="1"/>
  <c r="J62" i="1" s="1"/>
  <c r="F61" i="1"/>
  <c r="J61" i="1" s="1"/>
  <c r="F60" i="1"/>
  <c r="J60" i="1" s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J44" i="1" s="1"/>
  <c r="F43" i="1"/>
  <c r="J43" i="1" s="1"/>
  <c r="F42" i="1"/>
  <c r="J42" i="1" s="1"/>
  <c r="F41" i="1"/>
  <c r="J41" i="1" s="1"/>
  <c r="F40" i="1"/>
  <c r="J40" i="1" s="1"/>
  <c r="F39" i="1"/>
  <c r="J39" i="1" s="1"/>
  <c r="F38" i="1"/>
  <c r="J38" i="1" s="1"/>
  <c r="F27" i="1"/>
  <c r="J27" i="1" s="1"/>
  <c r="F26" i="1"/>
  <c r="J26" i="1" s="1"/>
  <c r="N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7" i="1"/>
  <c r="J17" i="1" s="1"/>
  <c r="F16" i="1"/>
  <c r="F15" i="1"/>
  <c r="F14" i="1"/>
  <c r="F13" i="1"/>
  <c r="F12" i="1"/>
  <c r="F11" i="1"/>
  <c r="F10" i="1"/>
  <c r="J10" i="1" s="1"/>
  <c r="F9" i="1"/>
  <c r="J9" i="1" s="1"/>
  <c r="I515" i="1"/>
  <c r="H515" i="1"/>
  <c r="G515" i="1"/>
  <c r="F515" i="1"/>
  <c r="E515" i="1"/>
  <c r="I511" i="1"/>
  <c r="H511" i="1"/>
  <c r="G511" i="1"/>
  <c r="E511" i="1"/>
  <c r="I504" i="1"/>
  <c r="H504" i="1"/>
  <c r="G504" i="1"/>
  <c r="E504" i="1"/>
  <c r="I435" i="1"/>
  <c r="H435" i="1"/>
  <c r="G435" i="1"/>
  <c r="G434" i="1" s="1"/>
  <c r="E435" i="1"/>
  <c r="I432" i="1"/>
  <c r="I431" i="1" s="1"/>
  <c r="H432" i="1"/>
  <c r="H431" i="1" s="1"/>
  <c r="G432" i="1"/>
  <c r="G431" i="1" s="1"/>
  <c r="E432" i="1"/>
  <c r="E431" i="1" s="1"/>
  <c r="I428" i="1"/>
  <c r="H428" i="1"/>
  <c r="G428" i="1"/>
  <c r="E428" i="1"/>
  <c r="I426" i="1"/>
  <c r="H426" i="1"/>
  <c r="G426" i="1"/>
  <c r="F426" i="1"/>
  <c r="E426" i="1"/>
  <c r="I410" i="1"/>
  <c r="H410" i="1"/>
  <c r="G410" i="1"/>
  <c r="E410" i="1"/>
  <c r="I378" i="1"/>
  <c r="H378" i="1"/>
  <c r="G378" i="1"/>
  <c r="E378" i="1"/>
  <c r="I311" i="1"/>
  <c r="H311" i="1"/>
  <c r="G311" i="1"/>
  <c r="E311" i="1"/>
  <c r="I308" i="1"/>
  <c r="H308" i="1"/>
  <c r="G308" i="1"/>
  <c r="E308" i="1"/>
  <c r="I306" i="1"/>
  <c r="H306" i="1"/>
  <c r="G306" i="1"/>
  <c r="E306" i="1"/>
  <c r="I303" i="1"/>
  <c r="H303" i="1"/>
  <c r="G303" i="1"/>
  <c r="E303" i="1"/>
  <c r="I299" i="1"/>
  <c r="H299" i="1"/>
  <c r="G299" i="1"/>
  <c r="E299" i="1"/>
  <c r="I289" i="1"/>
  <c r="H289" i="1"/>
  <c r="G289" i="1"/>
  <c r="E289" i="1"/>
  <c r="I284" i="1"/>
  <c r="H284" i="1"/>
  <c r="G284" i="1"/>
  <c r="E284" i="1"/>
  <c r="I273" i="1"/>
  <c r="H273" i="1"/>
  <c r="G273" i="1"/>
  <c r="E273" i="1"/>
  <c r="I250" i="1"/>
  <c r="H250" i="1"/>
  <c r="G250" i="1"/>
  <c r="E250" i="1"/>
  <c r="I246" i="1"/>
  <c r="H246" i="1"/>
  <c r="G246" i="1"/>
  <c r="E246" i="1"/>
  <c r="I236" i="1"/>
  <c r="H236" i="1"/>
  <c r="G236" i="1"/>
  <c r="E236" i="1"/>
  <c r="I229" i="1"/>
  <c r="H229" i="1"/>
  <c r="G229" i="1"/>
  <c r="E229" i="1"/>
  <c r="I219" i="1"/>
  <c r="H219" i="1"/>
  <c r="G219" i="1"/>
  <c r="E219" i="1"/>
  <c r="I214" i="1"/>
  <c r="H214" i="1"/>
  <c r="G214" i="1"/>
  <c r="E214" i="1"/>
  <c r="I204" i="1"/>
  <c r="H204" i="1"/>
  <c r="G204" i="1"/>
  <c r="E204" i="1"/>
  <c r="I198" i="1"/>
  <c r="H198" i="1"/>
  <c r="G198" i="1"/>
  <c r="E198" i="1"/>
  <c r="I192" i="1"/>
  <c r="H192" i="1"/>
  <c r="G192" i="1"/>
  <c r="E192" i="1"/>
  <c r="I182" i="1"/>
  <c r="H182" i="1"/>
  <c r="G182" i="1"/>
  <c r="E182" i="1"/>
  <c r="H141" i="1"/>
  <c r="G141" i="1"/>
  <c r="E141" i="1"/>
  <c r="I135" i="1"/>
  <c r="H135" i="1"/>
  <c r="G135" i="1"/>
  <c r="E135" i="1"/>
  <c r="I132" i="1"/>
  <c r="H132" i="1"/>
  <c r="G132" i="1"/>
  <c r="E132" i="1"/>
  <c r="I130" i="1"/>
  <c r="H130" i="1"/>
  <c r="G130" i="1"/>
  <c r="F130" i="1"/>
  <c r="E130" i="1"/>
  <c r="I118" i="1"/>
  <c r="H118" i="1"/>
  <c r="G118" i="1"/>
  <c r="E118" i="1"/>
  <c r="I115" i="1"/>
  <c r="H115" i="1"/>
  <c r="G115" i="1"/>
  <c r="E115" i="1"/>
  <c r="I103" i="1"/>
  <c r="H103" i="1"/>
  <c r="G103" i="1"/>
  <c r="E103" i="1"/>
  <c r="I8" i="1"/>
  <c r="H8" i="1"/>
  <c r="G8" i="1"/>
  <c r="E8" i="1"/>
  <c r="M32" i="1" l="1"/>
  <c r="L5" i="1"/>
  <c r="O5" i="1" s="1"/>
  <c r="J76" i="1"/>
  <c r="J8" i="1" s="1"/>
  <c r="J513" i="1"/>
  <c r="J433" i="1"/>
  <c r="E310" i="1"/>
  <c r="I434" i="1"/>
  <c r="E434" i="1"/>
  <c r="F306" i="1"/>
  <c r="E302" i="1"/>
  <c r="G302" i="1"/>
  <c r="I302" i="1"/>
  <c r="F299" i="1"/>
  <c r="J133" i="1"/>
  <c r="J132" i="1" s="1"/>
  <c r="E117" i="1"/>
  <c r="I117" i="1"/>
  <c r="E7" i="1"/>
  <c r="G7" i="1"/>
  <c r="G6" i="1" s="1"/>
  <c r="H409" i="1"/>
  <c r="E510" i="1"/>
  <c r="I510" i="1"/>
  <c r="H510" i="1"/>
  <c r="G409" i="1"/>
  <c r="F214" i="1"/>
  <c r="F198" i="1"/>
  <c r="E134" i="1"/>
  <c r="F246" i="1"/>
  <c r="F273" i="1"/>
  <c r="F303" i="1"/>
  <c r="H302" i="1"/>
  <c r="G510" i="1"/>
  <c r="F219" i="1"/>
  <c r="F229" i="1"/>
  <c r="F504" i="1"/>
  <c r="F103" i="1"/>
  <c r="F284" i="1"/>
  <c r="F115" i="1"/>
  <c r="H117" i="1"/>
  <c r="E409" i="1"/>
  <c r="H434" i="1"/>
  <c r="F510" i="1"/>
  <c r="F118" i="1"/>
  <c r="F117" i="1" s="1"/>
  <c r="F289" i="1"/>
  <c r="F435" i="1"/>
  <c r="F428" i="1"/>
  <c r="I409" i="1"/>
  <c r="F410" i="1"/>
  <c r="F409" i="1" s="1"/>
  <c r="J410" i="1"/>
  <c r="H310" i="1"/>
  <c r="F378" i="1"/>
  <c r="I310" i="1"/>
  <c r="G310" i="1"/>
  <c r="F311" i="1"/>
  <c r="J311" i="1"/>
  <c r="J310" i="1" s="1"/>
  <c r="F308" i="1"/>
  <c r="J284" i="1"/>
  <c r="J273" i="1"/>
  <c r="F250" i="1"/>
  <c r="F236" i="1"/>
  <c r="J229" i="1"/>
  <c r="F204" i="1"/>
  <c r="F192" i="1"/>
  <c r="F182" i="1"/>
  <c r="G134" i="1"/>
  <c r="H134" i="1"/>
  <c r="F141" i="1"/>
  <c r="I134" i="1"/>
  <c r="F135" i="1"/>
  <c r="G117" i="1"/>
  <c r="I7" i="1"/>
  <c r="H7" i="1"/>
  <c r="F8" i="1"/>
  <c r="G430" i="1"/>
  <c r="J515" i="1"/>
  <c r="J511" i="1"/>
  <c r="J504" i="1"/>
  <c r="J435" i="1"/>
  <c r="J432" i="1"/>
  <c r="J431" i="1" s="1"/>
  <c r="J428" i="1"/>
  <c r="J426" i="1"/>
  <c r="J378" i="1"/>
  <c r="J308" i="1"/>
  <c r="J306" i="1"/>
  <c r="J303" i="1"/>
  <c r="J299" i="1"/>
  <c r="J289" i="1"/>
  <c r="J250" i="1"/>
  <c r="J246" i="1"/>
  <c r="J236" i="1"/>
  <c r="J219" i="1"/>
  <c r="J214" i="1"/>
  <c r="J204" i="1"/>
  <c r="J198" i="1"/>
  <c r="J192" i="1"/>
  <c r="J182" i="1"/>
  <c r="J141" i="1"/>
  <c r="J135" i="1"/>
  <c r="J130" i="1"/>
  <c r="J118" i="1"/>
  <c r="J115" i="1"/>
  <c r="J103" i="1"/>
  <c r="Q5" i="1" l="1"/>
  <c r="Q6" i="1"/>
  <c r="I430" i="1"/>
  <c r="H430" i="1"/>
  <c r="E430" i="1"/>
  <c r="H301" i="1"/>
  <c r="G301" i="1"/>
  <c r="G5" i="1" s="1"/>
  <c r="I301" i="1"/>
  <c r="F434" i="1"/>
  <c r="F430" i="1" s="1"/>
  <c r="F302" i="1"/>
  <c r="E301" i="1"/>
  <c r="E6" i="1"/>
  <c r="H6" i="1"/>
  <c r="I6" i="1"/>
  <c r="J510" i="1"/>
  <c r="F7" i="1"/>
  <c r="F6" i="1" s="1"/>
  <c r="J117" i="1"/>
  <c r="F134" i="1"/>
  <c r="F310" i="1"/>
  <c r="J434" i="1"/>
  <c r="J409" i="1"/>
  <c r="J134" i="1"/>
  <c r="J7" i="1"/>
  <c r="J302" i="1"/>
  <c r="D378" i="1"/>
  <c r="D118" i="1"/>
  <c r="D130" i="1"/>
  <c r="D132" i="1"/>
  <c r="D504" i="1"/>
  <c r="D435" i="1"/>
  <c r="D432" i="1"/>
  <c r="D431" i="1" s="1"/>
  <c r="D515" i="1"/>
  <c r="D511" i="1"/>
  <c r="D311" i="1"/>
  <c r="D308" i="1"/>
  <c r="D306" i="1"/>
  <c r="D426" i="1"/>
  <c r="D428" i="1"/>
  <c r="D303" i="1"/>
  <c r="D273" i="1"/>
  <c r="D141" i="1"/>
  <c r="H5" i="1" l="1"/>
  <c r="I5" i="1"/>
  <c r="F301" i="1"/>
  <c r="F5" i="1" s="1"/>
  <c r="E5" i="1"/>
  <c r="J430" i="1"/>
  <c r="J301" i="1"/>
  <c r="J6" i="1"/>
  <c r="D510" i="1"/>
  <c r="D302" i="1"/>
  <c r="D434" i="1"/>
  <c r="D409" i="1"/>
  <c r="D117" i="1"/>
  <c r="D310" i="1"/>
  <c r="D7" i="1"/>
  <c r="J5" i="1" l="1"/>
  <c r="D430" i="1"/>
  <c r="D301" i="1"/>
  <c r="D299" i="1"/>
  <c r="D289" i="1"/>
  <c r="D284" i="1"/>
  <c r="D250" i="1"/>
  <c r="D246" i="1"/>
  <c r="D236" i="1"/>
  <c r="D229" i="1"/>
  <c r="D219" i="1"/>
  <c r="D214" i="1"/>
  <c r="D204" i="1"/>
  <c r="D198" i="1"/>
  <c r="D192" i="1"/>
  <c r="D182" i="1"/>
  <c r="D135" i="1"/>
  <c r="D134" i="1" l="1"/>
  <c r="D6" i="1"/>
  <c r="D5" i="1" l="1"/>
</calcChain>
</file>

<file path=xl/sharedStrings.xml><?xml version="1.0" encoding="utf-8"?>
<sst xmlns="http://schemas.openxmlformats.org/spreadsheetml/2006/main" count="534" uniqueCount="533">
  <si>
    <t>‌كد</t>
  </si>
  <si>
    <t>عنوان</t>
  </si>
  <si>
    <t>‌مصوب 1403</t>
  </si>
  <si>
    <t>جبران خدمات کارکنان</t>
  </si>
  <si>
    <t>‌ حقوق و دستمزد</t>
  </si>
  <si>
    <t>‌ ‌ ‌حقوق و دستمزد نقدي</t>
  </si>
  <si>
    <t>‌ ‌ ‌ ‌ حقوق ثابت/ مبنا کارکنان رسمي و پيماني</t>
  </si>
  <si>
    <t>‌ ‌ ‌ ‌ حقوق ثابت نيروهاي قراردادي</t>
  </si>
  <si>
    <t>‌ ‌ ‌ ‌ حقوق ثابت کارکنان ضريب کا</t>
  </si>
  <si>
    <t>‌ ‌ ‌ ‌ حقوق ثابت کارکنان طرحي</t>
  </si>
  <si>
    <t>‌ ‌ ‌ ‌ حقوق اعضاي شوراي رقابت و تجديد نظر</t>
  </si>
  <si>
    <t>‌ ‌ ‌ ‌ مزاياي عملکردي موضوع ماده (2) آيين نامه تشويقي اعضاي شوراي رقابت</t>
  </si>
  <si>
    <t>‌ ‌ ‌ ‌ ديون و تعهدات نقدي مربوط به مابه التفاوت اجراي احکام پرسنلي</t>
  </si>
  <si>
    <t>‌ ‌ ‌ ‌ ترميم حقوق 1401</t>
  </si>
  <si>
    <t>‌ ‌ ‌ ‌ حقوق و دستمزد کارگران مشمول قانون کار</t>
  </si>
  <si>
    <t>‌ ‌ ‌ ‌ حقوق و دستمزد مامورين شاغل در دستگاه هاي اجرايي</t>
  </si>
  <si>
    <t>‌ ‌ ‌ ‌ حقوق و دستمزد محافظين شاغل در دستگاه‌هاي اجرايي</t>
  </si>
  <si>
    <t>‌ ‌ ‌ ‌ حقوق و دستمزد سربازان وظيفه شاغل در دستگاه‌هاي اجرايي</t>
  </si>
  <si>
    <t>‌ ‌ ‌ ‌ پرداختي به معلمان رسمي آموزش و پرورش بابت اجراي فعاليت هاي سواد آموزي</t>
  </si>
  <si>
    <t>‌ ‌ ‌ ‌ حق التدريس ضمن خدمت شاغلين</t>
  </si>
  <si>
    <t>‌ ‌ ‌ ‌ ديون و تعهدات نقدي مربوط به حق التدريس شاغلين</t>
  </si>
  <si>
    <t>‌ ‌ ‌ ‌ پرداخت نقدي بابت حق التحقيق</t>
  </si>
  <si>
    <t>‌ ‌ ‌ ‌ پرداخت نقدي بابت ذخيره مرخصي کارکنان رسمي و پيماني و قراردادي</t>
  </si>
  <si>
    <t>‌ ‌ ‌ ‌ عيدي</t>
  </si>
  <si>
    <t>‌ ‌ ‌ ‌ عيدي ساير نيروهاي قراردادي</t>
  </si>
  <si>
    <t>‌ ‌ ‌ ‌ کمک هزينه نقدي غذا</t>
  </si>
  <si>
    <t>‌ ‌ ‌ ‌ کمک هزينه اياب و ذهاب</t>
  </si>
  <si>
    <t>‌ ‌ ‌ ‌ ‌ فوق‌العاده نشان‌هاي دولتي</t>
  </si>
  <si>
    <t>‌ ‌ ‌ ‌ حقوق ثابت ساير نيروهاي قراردادي</t>
  </si>
  <si>
    <t>‌ ‌ ‌ ‌ اضافه کار و کشيک</t>
  </si>
  <si>
    <t>‌ ‌ ‌ ‌ بهره‌وري قضات</t>
  </si>
  <si>
    <t>‌ ‌ ‌ ‌ اضافه کار نيروهاي طرحي و قانون کار</t>
  </si>
  <si>
    <t>‌ ‌ ‌ ‌ اضافه کار مديران استاني</t>
  </si>
  <si>
    <t>‌ ‌ ‌ ‌ اضافه کار روساي ادارات راه و شهرسازي استانها</t>
  </si>
  <si>
    <t>‌ ‌ ‌ ‌ اضافه کار و ساير پرداخت‌هاي مستمر نيروهاي قراردادي</t>
  </si>
  <si>
    <t>‌ ‌ ‌ ‌ اضافه کار مامورين</t>
  </si>
  <si>
    <t>‌ ‌ ‌ ‌ اضافه کار محافظين</t>
  </si>
  <si>
    <t>‌ ‌ ‌ ‌ فوق العاده کارايي و عملکرد</t>
  </si>
  <si>
    <t>‌ ‌ ‌ ‌ پرداخت پاداش تفريغ بودجه</t>
  </si>
  <si>
    <t>‌ ‌ ‌ ‌ پاداش ماده 217 قانون ماليات‌هاي مستقيم</t>
  </si>
  <si>
    <t>‌ ‌ ‌ ‌ پاداش موضوع تبصره (1)ماده (55) قانون ماليات بر ارزش افزوده</t>
  </si>
  <si>
    <t>‌ ‌ ‌ ‌ پاداش کارکنان رسمي، پيماني و قراردادي موضوع ماده 161 قانون امور گمرکي</t>
  </si>
  <si>
    <t>‌ ‌ ‌ ‌ فوق‌العاده ايثارگري</t>
  </si>
  <si>
    <t>‌ ‌ ‌ ‌ حق‌الزحمه سرپرستان دفاتر استاني</t>
  </si>
  <si>
    <t>‌ ‌ ‌ ‌ حق مديريت و بازخريد مرخصي تابستانه اعضاي هيات علمي</t>
  </si>
  <si>
    <t>‌ ‌ ‌ ‌ فوق العاده خاص قانون تسري</t>
  </si>
  <si>
    <t>‌ ‌ ‌ ‌ فوق العاده رتبه بندي معلمان</t>
  </si>
  <si>
    <t>‌ ‌ ‌ ‌ ديون پرسنلي اجراي قانون نظام رتبه بندي معلمان</t>
  </si>
  <si>
    <t>‌ ‌ ‌ ‌ فوق العاده اشتغال خارج از کشور</t>
  </si>
  <si>
    <t>‌ ‌ ‌ ‌ فوق العاده شغل براي مشاغل تخصصي</t>
  </si>
  <si>
    <t>‌ ‌ ‌ ‌ فوق العاده نوبت کاري</t>
  </si>
  <si>
    <t>‌ ‌ ‌ ‌ فوق العاده نوبت دوم مديران و معاونين</t>
  </si>
  <si>
    <t>‌ ‌ ‌ ‌ ديون و تعهدات مربوط به فوق العاده نوبت دوم مديران و معاونين</t>
  </si>
  <si>
    <t>‌ ‌ ‌ ‌ فوق العاده شغل</t>
  </si>
  <si>
    <t>‌ ‌ ‌ ‌ فوق العاده مخصوص</t>
  </si>
  <si>
    <t>‌ ‌ ‌ ‌ فوق‌العاده ويژه</t>
  </si>
  <si>
    <t>‌ ‌ ‌ ‌ فوق العاده روزانه</t>
  </si>
  <si>
    <t>‌ ‌ ‌ ‌ حق الزحمه برگزاري آزمون به کارکنان</t>
  </si>
  <si>
    <t>‌ ‌ ‌ ‌ ديون و تعهدات مربوط به حق الزحمه برگزاري آزمون به کارکنان</t>
  </si>
  <si>
    <t>‌ ‌ ‌ ‌ حق الزحمه کارکنان براي برگزاري المپياد، بازرسي و اعتبارسنجي</t>
  </si>
  <si>
    <t>‌ ‌ ‌ ‌ حق الزحمه کارکنان براي گزينش و آزمونهاي استخدامي</t>
  </si>
  <si>
    <t>‌ ‌ ‌ ‌ حق الزحمه نظارت بر عملکرد مراکز آموزشي و پرورشي غيردولتي</t>
  </si>
  <si>
    <t>‌ ‌ ‌ ‌ حق الزحمه آموزش محتواي کتابهاي جديدالتاليف</t>
  </si>
  <si>
    <t>‌ ‌ ‌ ‌ حق الزحمه مربيان مجموعه هاي ورزشي کشوري</t>
  </si>
  <si>
    <t>‌ ‌ ‌ ‌ حق الزحمه کارکنان بابت حضور در کمپ هاي مناسبتي- نقدي</t>
  </si>
  <si>
    <t>‌ ‌ ‌ ‌ فوق العاده خاص پزشکي قانوني</t>
  </si>
  <si>
    <t>‌ ‌ ‌ ‌ پاداش يک ماهه</t>
  </si>
  <si>
    <t>‌ ‌ ‌ ‌ پاداش افراد موثر در مديريت مولد سازي و فروش اموال و دارائيهاي دولت</t>
  </si>
  <si>
    <t>‌ ‌ ‌ ‌ تشويق هاي موردي</t>
  </si>
  <si>
    <t>‌ ‌ ‌ ‌ مزاياي پايان کار (معادل يک ماه حقوق) نيروي قراردادي</t>
  </si>
  <si>
    <t>‌ ‌ ‌ ‌ پاداش پايان خدمت</t>
  </si>
  <si>
    <t>‌ ‌ ‌ ‌ مطالبات پاداش پايان خدمت بازنشستگان</t>
  </si>
  <si>
    <t>‌ ‌ ‌ ‌ باز خريد خدمت</t>
  </si>
  <si>
    <t>‌ ‌ ‌ ‌ تفاوت تطبيق</t>
  </si>
  <si>
    <t>‌ ‌ ‌ ‌ ما به التفاوت حقوق مامورين نظامي</t>
  </si>
  <si>
    <t>‌ ‌ ‌ ‌ تفاوت جزء (1) بند (الف) تبصره (12) بودجه 97 و تفاوت بند (ي) تبصره (12) بودجه 98</t>
  </si>
  <si>
    <t>‌ ‌ ‌ ‌ حق جذب</t>
  </si>
  <si>
    <t>‌ ‌ ‌ ‌ فوق العاده جذب و نگهداشت</t>
  </si>
  <si>
    <t>‌ ‌ ‌ ‌ کمک رفاهي نقدي نيروهاي قراردادي</t>
  </si>
  <si>
    <t>‌ ‌ ‌ ‌ کمک رفاهي نقدي محافظين</t>
  </si>
  <si>
    <t>‌ ‌ ‌ ‌ کمک رفاهي نقدي مامورين</t>
  </si>
  <si>
    <t>‌ ‌ ‌ ‌ کمک هزينه رفاهي کارکنان مشمول طرح سنجش</t>
  </si>
  <si>
    <t>‌ ‌ ‌ ‌ ساير کمکهاي رفاهي نقدي کارمندان رسمي و پيماني</t>
  </si>
  <si>
    <t>‌ ‌ ‌ ‌ کمک رفاهي و مساعدت به محيط بانان و مامورين اجرايي</t>
  </si>
  <si>
    <t>‌ ‌ ‌ ‌ کمک رفاهي نقدي مديران استاني</t>
  </si>
  <si>
    <t>‌ ‌ ‌ ‌ حق مسکن- نقدي</t>
  </si>
  <si>
    <t>‌ ‌ ‌ ‌ کمک هزينه نقدي مسکن رايزنان علمي و فرهنگي</t>
  </si>
  <si>
    <t>‌ ‌ ‌ ‌ فوق العاده محروميت از تسهيلات زندگي</t>
  </si>
  <si>
    <t>‌ ‌ ‌ ‌ فوق العاده مناطق کمتر توسعه يافته و بدي آب و هوا</t>
  </si>
  <si>
    <t>‌ ‌ ‌ ‌ فوق العاده محل خدمت</t>
  </si>
  <si>
    <t>‌ ‌ ‌ ‌ فوق العاده سختي کار در محيط‌هاي غير متعارف</t>
  </si>
  <si>
    <t>‌ ‌ ‌ ‌ حق اشعه</t>
  </si>
  <si>
    <t>‌ ‌ ‌ ‌ فوق العاده جذب مناطق محروم</t>
  </si>
  <si>
    <t>‌ ‌ ‌ ‌ حق محروميت از مطب</t>
  </si>
  <si>
    <t>‌ ‌ ‌ ‌ فوق العاده اشتغال در مناطق جنگ زده</t>
  </si>
  <si>
    <t>‌ ‌ ‌ ‌ حق سرپرستي</t>
  </si>
  <si>
    <t>‌ ‌ ‌ ‌ همطرازي</t>
  </si>
  <si>
    <t>‌ ‌ ‌ ‌ ديون و تعهدات بابت ذخيره مرخصي کارکنان</t>
  </si>
  <si>
    <t>‌ ‌ ‌ ‌ ديون و تعهدات مربوط به کارکنان</t>
  </si>
  <si>
    <t>‌ ‌ ‌ ‌ ذخيره مرخصي و سنوات کارکنان قراردادي</t>
  </si>
  <si>
    <t>‌ ‌ ‌حقوق و دستمزد غيرنقدي</t>
  </si>
  <si>
    <t>‌ ‌ ‌ ‌ کمک هزينه غيرنقدي غذاي سربازان</t>
  </si>
  <si>
    <t>‌ ‌ ‌ ‌ کمک هزينه مهدکودک- غيرنقدي</t>
  </si>
  <si>
    <t>‌ ‌ ‌ ‌ ديون و تعهدات مربوط به کمک هزينه مهدکودک - غيرنقدي</t>
  </si>
  <si>
    <t>‌ ‌ ‌ ‌ کمک رفاهي غير نقدي نيروهاي قراردادي</t>
  </si>
  <si>
    <t>‌ ‌ ‌ ‌ کمک رفاهي غيرنقدي محافظين</t>
  </si>
  <si>
    <t>‌ ‌ ‌ ‌ کمک رفاهي غيرنقدي مامورين</t>
  </si>
  <si>
    <t>‌ ‌ ‌ ‌ ساير کمکهاي رفاهي غيرنقدي کارمندان رسمي و پيماني</t>
  </si>
  <si>
    <t>‌ ‌ ‌ ‌ کمک رفاهي غيرنقدي مديران استاني</t>
  </si>
  <si>
    <t>‌ ‌ ‌ ‌ تشويقي معلمان نمونه- غيرنقدي</t>
  </si>
  <si>
    <t>‌ ‌ ‌ ‌ وديعه و اجاره مسکن سازماني</t>
  </si>
  <si>
    <t>‌ ‌ ‌ ‌ پرداخت يارانه سود اقساط وام بانک مسکن</t>
  </si>
  <si>
    <t>‌ ‌ ‌پرداختهاي انتقالي بابت حقوق و دستمزد</t>
  </si>
  <si>
    <t>‌ ‌ ‌ ‌ پرداختهاي انتقالي بابت حقوق و دستمزد</t>
  </si>
  <si>
    <t>‌ حق بيمه اجتماعي کارفرما</t>
  </si>
  <si>
    <t>‌ ‌ ‌حق بيمه اجتماعي واقعي کارفرما</t>
  </si>
  <si>
    <t>‌ ‌ ‌ ‌ حق بيمه بازنشستگي سهم دولت (کارفرما)</t>
  </si>
  <si>
    <t>‌ ‌ ‌ ‌ ديون و تعهدات مربوط به بيمه و بازنشستگي</t>
  </si>
  <si>
    <t>‌ ‌ ‌ ‌ حق بيمه سهم کارفرمايي مشمولين قانون تامين اجتماعي</t>
  </si>
  <si>
    <t>‌ ‌ ‌ ‌ حق بيمه خدمات درماني شاغلان (سهم دستگاه اجرايي)</t>
  </si>
  <si>
    <t>‌ ‌ ‌ ‌ حق بيمه کارکنان طرحي سهم کارفرما</t>
  </si>
  <si>
    <t>‌ ‌ ‌ ‌ حق بيمه سربازان وظيفه</t>
  </si>
  <si>
    <t>‌ ‌ ‌ ‌ حق بيمه سرباز معلم</t>
  </si>
  <si>
    <t>‌ ‌ ‌ ‌ حق بيمه کارکنان ثابت محلي</t>
  </si>
  <si>
    <t>‌ ‌ ‌ ‌ حق بيمه درمان معلمان اعزامي</t>
  </si>
  <si>
    <t>‌ ‌ ‌ ‌ حق بيمه پايه درمان شاغلان پايور و وظيفه سهم دولت</t>
  </si>
  <si>
    <t>‌ ‌ ‌ ‌ حق بيمه پايه درمان شاغلان پايور سهم دستگاه اجرايي</t>
  </si>
  <si>
    <t>‌ ‌ ‌حق بيمه اجتماعي احتسابي کارفرما</t>
  </si>
  <si>
    <t>‌ ‌ ‌ ‌ حق بيمه اجتماعي احتسابي کارفرما</t>
  </si>
  <si>
    <t>‌ ‌ ‌پرداختهاي انتقالي بابت حق بيمه اجتماعي کارفرما</t>
  </si>
  <si>
    <t>‌ ‌ ‌ ‌ پرداختهاي انتقالي بابت حق بيمه اجتماعي کارفرما</t>
  </si>
  <si>
    <t>استفاده از کالاها و خدمات</t>
  </si>
  <si>
    <t>‌ ‌ ‌ماموريت داخلي و خارجي</t>
  </si>
  <si>
    <t>‌ ‌ ‌ ‌ هزينه سفر</t>
  </si>
  <si>
    <t>‌ ‌ ‌ ‌ کرايه وسائل نقليه در ماموريت هاي داخلي و خارجي</t>
  </si>
  <si>
    <t>‌ ‌ ‌ ‌ بهاي بليط مسافرت</t>
  </si>
  <si>
    <t>‌ ‌ ‌ ‌ هزينه رواديد</t>
  </si>
  <si>
    <t>‌ ‌ ‌ ‌ هزينه هاي جانبي اعزام معلمين راهنما به روستاها</t>
  </si>
  <si>
    <t>‌ ‌ ‌حق‌الزحمه انجام خدمات قراردادي</t>
  </si>
  <si>
    <t>‌ ‌ ‌ ‌ حق الزحمه پزشکي</t>
  </si>
  <si>
    <t>‌ ‌ ‌ ‌ حق الزحمه کارکنان بهداشت و درمان (استاني)</t>
  </si>
  <si>
    <t>‌ ‌ ‌ ‌ اعتبار موضوع بند (چ) ماده (37)قانون احکام دائمي برنامه توسعه کشور و آيين نامه اجرايي آن</t>
  </si>
  <si>
    <t>‌ ‌ ‌ ‌ حق الزحمه قراردادي‌هاي تبصره (2) و (5) آيين نامه استخدامي مرکز ملي فضاي مجازي</t>
  </si>
  <si>
    <t>‌ ‌ ‌ ‌ قرارداد با ناظرين مقيم در استانها جهت بازديد و نظارت بر مدارس و مراکز غيردولتي</t>
  </si>
  <si>
    <t>‌ ‌ ‌ ‌ حق الزحمه نظارت و ارزيابي دانشگاه‌ها و موسسات آموزش عالي غيردولتي</t>
  </si>
  <si>
    <t>‌ ‌ ‌ ‌ حق الزحمه مربيان سواد آموزي</t>
  </si>
  <si>
    <t>‌ ‌ ‌ ‌ هزينه‌هاي خاص</t>
  </si>
  <si>
    <t>‌ ‌ ‌ ‌ پرداخت به آموزشياران استاني براي حق نظارت و ارزشيابي، جذب و نگهداشت سوادآموزان</t>
  </si>
  <si>
    <t>‌ ‌ ‌ ‌ حق بيمه آموزشياران استاني</t>
  </si>
  <si>
    <t>‌ ‌ ‌ ‌ حق بيمه تامين اجتماعي سهم کارفرماي نيروهاي افتخاري شورا</t>
  </si>
  <si>
    <t>‌ ‌ ‌ ‌ حق الزحمه ناظرين انتخابات</t>
  </si>
  <si>
    <t>‌ ‌ ‌ ‌ حق التدريس آزاد</t>
  </si>
  <si>
    <t>‌ ‌ ‌ ‌ ديون و تعهدات مربوط به حق التدريس آزاد</t>
  </si>
  <si>
    <t>‌ ‌ ‌ ‌ حق الزحمه مدعوين به جلسات</t>
  </si>
  <si>
    <t>‌ ‌ ‌ ‌ حق الزحمه مدعوين به جلسات کميسيونها</t>
  </si>
  <si>
    <t>‌ ‌ ‌ ‌ حق الزحمه مشاورين</t>
  </si>
  <si>
    <t>‌ ‌ ‌ ‌ حق المشاوره اشخاص حقوقي</t>
  </si>
  <si>
    <t>‌ ‌ ‌ ‌ حق الزحمه نيروهاي پاره وقت</t>
  </si>
  <si>
    <t>‌ ‌ ‌ ‌ حق الزحمه بابت تعليم فنون و بازآموزي</t>
  </si>
  <si>
    <t>‌ ‌ ‌ ‌ آموزش، پژوهش و افزايش مهارت و بهره‌وري کارکنان رسمي، پيماني و قراردادي، موضوع ماده (162) قانون امور گمرکي</t>
  </si>
  <si>
    <t>‌ ‌ ‌ ‌ برون سپاري خدمات</t>
  </si>
  <si>
    <t>‌ ‌ ‌ ‌ هزينه خدمات قراردادي بابت تامين و توليد کارت هوشمند ملي</t>
  </si>
  <si>
    <t>‌ ‌ ‌ ‌ هزينه خدمات قراردادي بابت توليد شناسنامه</t>
  </si>
  <si>
    <t>‌ ‌ ‌ ‌ هزينه خدمات قراردادي بابت حدنگاري</t>
  </si>
  <si>
    <t>‌ ‌ ‌ ‌ چاپ و صدور کارت رزمندگان و پشتيباني از کارت</t>
  </si>
  <si>
    <t>‌ ‌ ‌ ‌ پرداخت براي اجراي قراردادهاي پيمانکاري</t>
  </si>
  <si>
    <t>‌ ‌ ‌ ‌ خدمات قراردادي در خصوص دو درصد پدافند غير عامل</t>
  </si>
  <si>
    <t>‌ ‌ ‌ ‌ هزينه خدمات قراردادي برگزاري آزمون</t>
  </si>
  <si>
    <t>‌ ‌ ‌ ‌ ديون و تعهدات مربوط به هزينه خدمات قراردادي برگزاري آزمون</t>
  </si>
  <si>
    <t>‌ ‌ ‌ ‌ حق الزحمه سنجش و ارزيابي</t>
  </si>
  <si>
    <t>‌ ‌ ‌ ‌ حق الزحمه نيروهاي افتخاري شورا</t>
  </si>
  <si>
    <t>‌ ‌ ‌ ‌ خدمات قراردادي نيروهاي محلي خارج از کشور</t>
  </si>
  <si>
    <t>‌ ‌ ‌ ‌ تامين بخشي از هزينه هاي رايزنان بازرگاني خارج از کشور</t>
  </si>
  <si>
    <t>‌ ‌ ‌ ‌ هزينه دفاتر خارج از کشور</t>
  </si>
  <si>
    <t>‌ ‌ ‌ ‌ قرارداد خدمات پشتيباني</t>
  </si>
  <si>
    <t>‌ ‌ ‌ ‌ قرارداد خدمات پشتيباني در خصوص آماده سازي فضاهاي تاريخي و فرهنگي</t>
  </si>
  <si>
    <t>‌ ‌ ‌ ‌ خدمات قراردادي براي بهبود کيفيت در مدارس و پژوهش سراهاي دانش‌آموزي</t>
  </si>
  <si>
    <t>‌ ‌ ‌ ‌ خدمات قرارداد اشخاص حقوقي (شرکتي)</t>
  </si>
  <si>
    <t>‌ ‌ ‌ ‌ خدمات قرارداداشخاص حقوقي (خدمات خودرويي)</t>
  </si>
  <si>
    <t>‌ ‌ ‌حمل و نقل و ارتباطات</t>
  </si>
  <si>
    <t>‌ ‌ ‌ ‌ حمل کالا و اثاثيه دولتي</t>
  </si>
  <si>
    <t>‌ ‌ ‌ ‌ حمل و نقل نامه ها و امانات پستي</t>
  </si>
  <si>
    <t>‌ ‌ ‌ ‌ تلفن و فاکس</t>
  </si>
  <si>
    <t>‌ ‌ ‌ ‌ اجاره خطوط مخابراتي</t>
  </si>
  <si>
    <t>‌ ‌ ‌ ‌ هزينه بابت شارژ پيامک</t>
  </si>
  <si>
    <t>‌ ‌ ‌ ‌ هزينه بابت ارتباطات ماهواره‌اي واينترنت</t>
  </si>
  <si>
    <t>‌ ‌ ‌ ‌ خدمات قراردادي در خصوص هوشمندسازي پليس</t>
  </si>
  <si>
    <t>‌ ‌ ‌ ‌ تضمين و ارتقاي سطح امنيت شبکه و زيرساخت‌ها</t>
  </si>
  <si>
    <t>‌ ‌ ‌ ‌ هزينه‌هاي تردد خودرو (معاينه فني و هزينه‌هاي مشابه)</t>
  </si>
  <si>
    <t>‌ ‌ ‌نگهداري و تعمير دارايي‏هاي ثابت</t>
  </si>
  <si>
    <t>‌ ‌ ‌ ‌ هزينه نگهداري و تعمير ساختمان، مستحدثات و محوطه</t>
  </si>
  <si>
    <t>‌ ‌ ‌ ‌ هزينه نگهداري و تعمير ماشين آلات و تجهيزات (اعم از ساکن و متحرک)</t>
  </si>
  <si>
    <t>‌ ‌ ‌ ‌ هزينه تعمير دستگاه‌هاي آزمايشگاهي و تخصصي</t>
  </si>
  <si>
    <t>‌ ‌ ‌ ‌ هزينه نگهداري و تعمير وسائط نقليه</t>
  </si>
  <si>
    <t>‌ ‌ ‌ ‌ هزينه نگهداري و تعمير ساير دارائي‌هاي ثابت</t>
  </si>
  <si>
    <t>‌ ‌ ‌نگهداري و تعمير وسايل اداري</t>
  </si>
  <si>
    <t>‌ ‌ ‌ ‌ هزينه نگهداري و تعمير ميز و صندلي و مبلمان</t>
  </si>
  <si>
    <t>‌ ‌ ‌ ‌ هزينه نگهداري و تعمير لوازم اداري</t>
  </si>
  <si>
    <t>‌ ‌ ‌ ‌ هزينه نگهداري و تعمير لوازم صوتي و تصويري</t>
  </si>
  <si>
    <t>‌ ‌ ‌ ‌ هزينه نگهداري و تعمير لوازم سرمايش و گرمايش</t>
  </si>
  <si>
    <t>‌ ‌ ‌ ‌ هزينه نگهداري و تعمير رايانه و لوازم جانبي</t>
  </si>
  <si>
    <t>‌ ‌ ‌چاپ و خريد نشريات و مطبوعات</t>
  </si>
  <si>
    <t>‌ ‌ ‌ ‌ چاپ نشريات و مطبوعات</t>
  </si>
  <si>
    <t>‌ ‌ ‌ ‌ چاپ و انتشار گزارش‌ها به صورت مکتوب و ديجيتال</t>
  </si>
  <si>
    <t>‌ ‌ ‌ ‌ تهيه مجلات، جوايز و هداياي مسابقات مرتبط با دوره هاي آموزشي و اردوها و سمينارها</t>
  </si>
  <si>
    <t>‌ ‌ ‌ ‌ چاپ دفاتر و اوراق اداري</t>
  </si>
  <si>
    <t>‌ ‌ ‌ ‌ چاپ آگهي هاي اداري</t>
  </si>
  <si>
    <t>‌ ‌ ‌ ‌ خريد نشريات و مطبوعات</t>
  </si>
  <si>
    <t>‌ ‌ ‌ ‌ خريد دفاتر و اوراق اداري</t>
  </si>
  <si>
    <t>‌ ‌ ‌ ‌ هزينه تهيه و توزيع اوراق بهادار</t>
  </si>
  <si>
    <t>‌ ‌ ‌ ‌ هزينه هاي پستي اوراق بهادار</t>
  </si>
  <si>
    <t>‌ ‌ ‌تصويربرداري و تبليغات</t>
  </si>
  <si>
    <t>‌ ‌ ‌ ‌ عکاسي</t>
  </si>
  <si>
    <t>‌ ‌ ‌ ‌ فيلمبرداري</t>
  </si>
  <si>
    <t>‌ ‌ ‌ ‌ هزينه خدمات تبليغاتي(خطاطي، نقاشي و ...)</t>
  </si>
  <si>
    <t>‌ ‌ ‌ ‌ آگهي هاي تبليغاتي، کاتالوگ و بنر</t>
  </si>
  <si>
    <t>‌ ‌ ‌تشريفات</t>
  </si>
  <si>
    <t>‌ ‌ ‌ ‌ هزينه پذيرائي</t>
  </si>
  <si>
    <t>‌ ‌ ‌ ‌ برگزاري رويدادها و مراسم</t>
  </si>
  <si>
    <t>‌ ‌ ‌ ‌ هزينه برگزاري سمينارها و جلسات سخنراني و کارگاههاي آموزشي</t>
  </si>
  <si>
    <t>‌ ‌ ‌ ‌ هزينه هاي برگزاري همايش خيرين</t>
  </si>
  <si>
    <t>‌ ‌ ‌ ‌ خريد تنديس، تاج گل و ... براي کارآموزان شرکت کننده در مسابقات مهارت</t>
  </si>
  <si>
    <t>‌ ‌ ‌ ‌ هزينه هياتهاي خارجي و پذيرايي از مهمانان خارجي (هتل، پذيرايي، هدايا و تشريفات و ...)</t>
  </si>
  <si>
    <t>‌ ‌ ‌ ‌ هداياي تشريفاتي</t>
  </si>
  <si>
    <t>‌ ‌ ‌ ‌ اسکان نمايندگان و طراحان سوال</t>
  </si>
  <si>
    <t>‌ ‌ ‌ ‌ هزينه اعزام دانش آموزان به المپيادهاي علمي داخلي و بين‌المللي</t>
  </si>
  <si>
    <t>‌ ‌ ‌هزينه‌هاي قضايي، ثبتي و حقوقي</t>
  </si>
  <si>
    <t>‌ ‌ ‌ ‌ حق الوکاله</t>
  </si>
  <si>
    <t>‌ ‌ ‌ ‌ هزينه هاي ثبتي</t>
  </si>
  <si>
    <t>‌ ‌ ‌ ‌ هزينه هاي قضائي</t>
  </si>
  <si>
    <t>‌ ‌ ‌ ‌ هزينه کارشناسي دادگستري (ارزيابي و قيمت گذاري)</t>
  </si>
  <si>
    <t>‌ ‌ ‌ ‌ معاضدت قضايي</t>
  </si>
  <si>
    <t>‌ ‌ ‌ ‌ انجام امور قانوني مجموعه‌هاي ميراث فرهنگي هيئت امنايي شده</t>
  </si>
  <si>
    <t>‌ ‌ ‌هزينه‌هاي بانکي- مالي</t>
  </si>
  <si>
    <t>‌ ‌ ‌ ‌ خريد دسته چک و سفته</t>
  </si>
  <si>
    <t>‌ ‌ ‌ ‌ هزينه انتقال وجوه</t>
  </si>
  <si>
    <t>‌ ‌ ‌ ‌ نگهداري اسناد واشياء قيمتي در بانکها</t>
  </si>
  <si>
    <t>‌ ‌ ‌ ‌ هزينه صدور ضمانت نامه هاي بانکي</t>
  </si>
  <si>
    <t>‌ ‌ ‌ ‌ حق عامليت اوراق مشارکت و ساير اوراق بهادار اسلامي</t>
  </si>
  <si>
    <t>‌ ‌ ‌ ‌ کارمزد وامهاي داخلي</t>
  </si>
  <si>
    <t>‌ ‌ ‌ ‌ کارمزد وامهاي خارجي</t>
  </si>
  <si>
    <t>‌ ‌ ‌ ‌ كارمزد خريد و فروش ارز</t>
  </si>
  <si>
    <t>‌ ‌ ‌ ‌ ساير کارمزدهاي مربوط به امور تامين مالي</t>
  </si>
  <si>
    <t>‌ ‌ ‌آب و برق و سوخت</t>
  </si>
  <si>
    <t>‌ ‌ ‌ ‌ آب (آشاميدني وتصفيه نشده)</t>
  </si>
  <si>
    <t>‌ ‌ ‌ ‌ سوختهاي قسيلي ( نفت سفيد، بنزين، گازوئيل، گاز، نفت کوره)</t>
  </si>
  <si>
    <t>‌ ‌ ‌ ‌ برق</t>
  </si>
  <si>
    <t>‌ ‌ ‌مواد و لوازم مصرف شدني</t>
  </si>
  <si>
    <t>‌ ‌ ‌ ‌ ساير مواد و لوازم مصرف شدني</t>
  </si>
  <si>
    <t>‌ ‌ ‌ ‌ مصالح ساختماني ( گچ، آجر، سيمان،آهک،......)</t>
  </si>
  <si>
    <t>‌ ‌ ‌ ‌ ابزار و يراق( کليد، قفل، دستگيره، لوازم برقي، لوازم الکتريکي، .........)</t>
  </si>
  <si>
    <t>‌ ‌ ‌ ‌ لوازم سرويسهاي بهداشتي(شيرآب،سيفون،.....)</t>
  </si>
  <si>
    <t>‌ ‌ ‌ ‌ مواد شوينده(صابون،مايع دستشويي، مايع ظرف شويي، پودرهاي شوينده،...)</t>
  </si>
  <si>
    <t>‌ ‌ ‌ ‌ لوازم يدکي ( مربوط به وسائط نقليه و ماشين آلات و تجهيزات)</t>
  </si>
  <si>
    <t>‌ ‌ ‌ ‌ لوازم اداري ( کاغذ، مقوا، لوازم التحرير، رايانه و ...)</t>
  </si>
  <si>
    <t>‌ ‌ ‌ ‌ موادغذائي و مصرفي آشپزخانه</t>
  </si>
  <si>
    <t>‌ ‌ ‌ ‌ مواد غذايي زندانيان</t>
  </si>
  <si>
    <t>‌ ‌ ‌ ‌ جيره غذايي محيط بانان</t>
  </si>
  <si>
    <t>‌ ‌ ‌ ‌ دارو و لوازم مصرفي پزشکي ، دندانپزشکي و آزمايشگاهها</t>
  </si>
  <si>
    <t>‌ ‌ ‌ ‌ جيره بهداشتي</t>
  </si>
  <si>
    <t>‌ ‌ ‌ ‌ تامين هزينه هاي بيمارستاني، بستري و فرانشيز زندانيان</t>
  </si>
  <si>
    <t>‌ ‌ ‌ ‌ (...،خريد اقلام مصرفي غير پزشکي ( سوزن ، هواکش ، کابل</t>
  </si>
  <si>
    <t>‌ ‌ ‌ ‌ لوازم خواب و پوشاک</t>
  </si>
  <si>
    <t>‌ ‌ ‌ ‌ اقلام کالاهاي امدادي و ضروري</t>
  </si>
  <si>
    <t>‌ ‌ ‌ ‌ خوراک دام و مکمل‌هاي دام</t>
  </si>
  <si>
    <t>‌ ‌ ‌ ‌ خريدمواد شيميايي و غيرشيميايي</t>
  </si>
  <si>
    <t>‌ ‌ ‌ ‌ لوازم برگزاري آزمون (کيسه برزنتي، نايلون، سيم پلمپ و ...)1</t>
  </si>
  <si>
    <t>‌ ‌ ‌ ‌ مواد مصرفي در کارگاههاي آموزشي</t>
  </si>
  <si>
    <t>‌ ‌ ‌ ‌ خريد واکسن، مواد بيولوژيک، آزمايشگاهي و عملياتي</t>
  </si>
  <si>
    <t>‌ ‌ ‌ ‌ هزينه لباس فرم خدمت</t>
  </si>
  <si>
    <t>‌ ‌ ‌هزينه‌هاي مطالعاتي و تحقيقاتي</t>
  </si>
  <si>
    <t>‌ ‌ ‌ ‌ حق التاليف</t>
  </si>
  <si>
    <t>‌ ‌ ‌ ‌ حق الترجمه</t>
  </si>
  <si>
    <t>‌ ‌ ‌ ‌ خريد کتاب، نشريات، نرم افزارهاي رايانه اي، فيلم هاي ويديوئي، وساير لوازم و ابزار مشابه</t>
  </si>
  <si>
    <t>‌ ‌ ‌ ‌ هزينه داوري مقالات</t>
  </si>
  <si>
    <t>‌ ‌ ‌ ‌ قراردادهاي مطالعاتي و تحقيقاتي</t>
  </si>
  <si>
    <t>‌ ‌ ‌ ‌ خدمات قراردادي بابت پژوهش و تحقيقات غير صنعتي</t>
  </si>
  <si>
    <t>‌ ‌ ‌ ‌ پژوهانه دانش آموزي</t>
  </si>
  <si>
    <t>‌ ‌ ‌ ‌ آماده سازي و چاپ کتب درسي (محتوا- طراحي جلد-تصوير داخل کتاب- ويراستاري) ...</t>
  </si>
  <si>
    <t>‌ ‌ ‌ ‌ حمايت از طرح‌هاي مطالعاتي و پروژه‌هاي تحقيقاتي موضوع دستورالعمل ماده (160) قانون امور گمرکي</t>
  </si>
  <si>
    <t>‌ ‌ ‌ ‌ امور پژوهشي و توسعه فناوري موضوع ماده (56) قانون الحاق (2)</t>
  </si>
  <si>
    <t>‌ ‌ ‌اجاره ساختمان و ماشين آلات</t>
  </si>
  <si>
    <t>‌ ‌ ‌ ‌ اجاره ساختمان وساير مستحدثات</t>
  </si>
  <si>
    <t>‌ ‌ ‌ ‌ اجاره ماشين آلات و تجهيزات</t>
  </si>
  <si>
    <t>‌ ‌ ‌ ‌ کرايه لوازم و ابزار مختلف</t>
  </si>
  <si>
    <t>‌ ‌ ‌ ‌ اجاره وسايط نقليه</t>
  </si>
  <si>
    <t>‌ ‌ ‌ساير استفاده از کالاها و خدمات</t>
  </si>
  <si>
    <t>‌ ‌ ‌ ‌ هزينه اياب و ذهاب امدادگران و نجات گران</t>
  </si>
  <si>
    <t>‌ ‌ ‌ ‌ کنترل بازار و قاچاق(مربوط به مرکز دخانيات)</t>
  </si>
  <si>
    <t>‌ ‌ ‌ ‌ پرداخت بابت قرارداد يا تعهدات دولت يا دستگاه‌ها به مؤسسات خارجي در ازاي دريافت کالا يا خدمت</t>
  </si>
  <si>
    <t>‌ ‌ ‌ ‌ حق اشتراک صندوق هاي پستي در داخل و خارج از کشور</t>
  </si>
  <si>
    <t>‌ ‌ ‌ ‌ کمک هزينه مدارس دولتي براي هزينه‌هاي استفاده از کالاها و خدمات</t>
  </si>
  <si>
    <t>‌ ‌ ‌ ‌ کمک به سرانه مدارس مناطق محروم</t>
  </si>
  <si>
    <t>‌ ‌ ‌ ‌ کمک به سرانه مراکز دولتي نگهداري کودک و نوآموز</t>
  </si>
  <si>
    <t>‌ ‌ ‌ ‌ ديون و تعهدات مربوط به هزينه‌هاي استفاده از کالاها و خدمات</t>
  </si>
  <si>
    <t>‌ ‌ ‌ ‌ تسويه معوقات و بدهي موسسه آموزش عالي علمي کاربردي</t>
  </si>
  <si>
    <t>‌ ‌ ‌پرداختهاي انتقالي بابت استفاده از کالاها و خدمات</t>
  </si>
  <si>
    <t>‌ ‌ ‌ ‌ پرداختهاي انتقالي بابت استفاده از کالاها و خدمات</t>
  </si>
  <si>
    <t>مزاياي اجتماعي</t>
  </si>
  <si>
    <t>‌ مزاياي تامين اجتماعي</t>
  </si>
  <si>
    <t>‌ ‌ ‌مزاياي تامين اجتماعي نقدي</t>
  </si>
  <si>
    <t>‌ ‌ ‌ ‌ مقرري بيکاري</t>
  </si>
  <si>
    <t>‌ ‌ ‌ ‌ پرداخت مستمري</t>
  </si>
  <si>
    <t>‌ ‌ ‌مزاياي تامين اجتماعي غيرنقدي</t>
  </si>
  <si>
    <t>‌ ‌ ‌ ‌ هزينه هاي درمان</t>
  </si>
  <si>
    <t>‌ ‌ ‌پرداختهاي انتقالي بابت مزاياي تامين اجتماعي</t>
  </si>
  <si>
    <t>‌ ‌ ‌ ‌ پرداختهاي انتقالي بابت مزاياي تامين اجتماعي</t>
  </si>
  <si>
    <t>‌ مزاياي کمک اجتماعي</t>
  </si>
  <si>
    <t>‌ ‌ ‌مزاياي کمک اجتماعي نقدي</t>
  </si>
  <si>
    <t>‌ ‌ ‌ ‌ حق بيمه خدمات درماني بازنشستگان (سهم دستگاه اجرايي)</t>
  </si>
  <si>
    <t>‌ ‌ ‌ ‌ پرداخت بابت مابه التفاوت بيمه سنوات ارفاقي</t>
  </si>
  <si>
    <t>‌ ‌ ‌ ‌ حق بيمه سهم دولت-اقشار خاص</t>
  </si>
  <si>
    <t>‌ ‌ ‌ ‌ حق بيمه پايه اجتماعي زنان سرپرست خانوار شهري مورد حمايت</t>
  </si>
  <si>
    <t>‌ ‌ ‌ ‌ حق بيمه مددجويان روستايي و عشاير</t>
  </si>
  <si>
    <t>‌ ‌ ‌ ‌ حق بيمه پايه اجتماعي مددجويان طرح‌ هاي اشتغال</t>
  </si>
  <si>
    <t>‌ ‌ ‌ ‌ حق بيمه سهم دولت مشمولين صندوق بيمه اجتماعي کشاورزان، روستاييان و عشاير</t>
  </si>
  <si>
    <t>‌ ‌ ‌ ‌ پوشش بيمه پايه سلامت مددجويان شهري</t>
  </si>
  <si>
    <t>‌ ‌ ‌ ‌ حق بيمه درمان تکميلي ايثارگران</t>
  </si>
  <si>
    <t>‌ ‌ ‌ ‌ حق بيمه پايه درمان بازنشستگان سهم دولت</t>
  </si>
  <si>
    <t>‌ ‌ ‌ ‌ حق بيمه پايه درمان بازنشستگان سهم دستگاه اجرايي</t>
  </si>
  <si>
    <t>‌ ‌ ‌ ‌ حق بيمه پايه درمان سهم فرد ايثارگران</t>
  </si>
  <si>
    <t>‌ ‌ ‌ ‌ سهم بيمه شده بابت حق بيمه درمان پايه ايثارگران بازنشسته مشترک صندوق بازنشستگي کشوري</t>
  </si>
  <si>
    <t>‌ ‌ ‌ ‌ حق بيمه خدمات درماني بازنشستگان و موظفين</t>
  </si>
  <si>
    <t>‌ ‌ ‌ ‌ حق بيمه مکمل بازنشستگان</t>
  </si>
  <si>
    <t>‌ ‌ ‌ ‌ حق بيمه عمر و حوادث بازنشستگان</t>
  </si>
  <si>
    <t>‌ ‌ ‌ ‌ حق بيمه مسئوليت و حمايت قضايي جنگل بانان</t>
  </si>
  <si>
    <t>‌ ‌ ‌ ‌ حق بيمه حوادث نمايندگان آزمون</t>
  </si>
  <si>
    <t>‌ ‌ ‌ ‌ کمک هزينه مددجويان موردحمايت آسيب ديده از حوادث طبيعي</t>
  </si>
  <si>
    <t>‌ ‌ ‌ ‌ ديه محيط بانان</t>
  </si>
  <si>
    <t>‌ ‌ ‌ ‌ پرداخت ديه بيماران هموفيلي</t>
  </si>
  <si>
    <t>‌ ‌ ‌ ‌ کمک هزينه‌هاي تفريحي و ورزشي</t>
  </si>
  <si>
    <t>‌ ‌ ‌ ‌ توسعه ورزش همگاني دانشجويان</t>
  </si>
  <si>
    <t>‌ ‌ ‌ ‌ کمک هزينه جواني جمعيت</t>
  </si>
  <si>
    <t>‌ ‌ ‌ ‌ سنوات ارفاقي</t>
  </si>
  <si>
    <t>‌ ‌ ‌ ‌ سنوات ارفاقي کارکنان جانباز و فرزندان شهدا</t>
  </si>
  <si>
    <t>‌ ‌ ‌ ‌ سنوات ارفاقي کارکنان مدارس استثنايي</t>
  </si>
  <si>
    <t>‌ ‌ ‌ ‌ کمک هزينه نقدي خدمات رفاهي بازنشستگان</t>
  </si>
  <si>
    <t>‌ ‌ ‌ ‌ حقوق و مزاياي ايثارگران</t>
  </si>
  <si>
    <t>‌ ‌ ‌ ‌ عيدي ايثارگران</t>
  </si>
  <si>
    <t>‌ ‌ ‌ ‌ حمايت نقدي از خانواده‌هاي ايثارگران</t>
  </si>
  <si>
    <t>‌ ‌ ‌ ‌ ترويج و توسعه فرهنگ ايثار و جهاد (اردوهاي زيارتي و راهيان نور و يادواره‌هاي شهدا)</t>
  </si>
  <si>
    <t>‌ ‌ ‌ ‌ ديون و تعهدات مربوط به کارکنان ايثارگر و جانباز</t>
  </si>
  <si>
    <t>‌ ‌ ‌ ‌ مستمري اقشار خاص</t>
  </si>
  <si>
    <t>‌ ‌ ‌ ‌ حمايت نقدي از معلولين</t>
  </si>
  <si>
    <t>‌ ‌ ‌ ‌ حمايت موردي نقدي به اقشار آسيب پذير</t>
  </si>
  <si>
    <t>‌ ‌ ‌ ‌ کمک حمايتي نقدي براي توانمندسازي نيازمندان و معلولان</t>
  </si>
  <si>
    <t>‌ ‌ ‌ ‌ مددجويان مورد حمايت برنامه هاي آموزش مهارت هاي زندگي</t>
  </si>
  <si>
    <t>‌ ‌ ‌ ‌ کمک هزينه نقدي به آسيب ديدگان اجتماعي</t>
  </si>
  <si>
    <t>‌ ‌ ‌ ‌ پرداخت تسهيلات اشتغال به زندانيان آزاد شده</t>
  </si>
  <si>
    <t>‌ ‌ ‌ ‌ کمک هزينه نقدي براي تامين مسکن مددجويان تحت پوشش</t>
  </si>
  <si>
    <t>‌ ‌ ‌ ‌ کمک هزينه نقدي به تامين مسکن معلولان</t>
  </si>
  <si>
    <t>‌ ‌ ‌ ‌ کمک هزينه نقدي وديعه و اجاره بها مسکن مددجويان</t>
  </si>
  <si>
    <t>‌ ‌ ‌ ‌ کمک هزينه نقدي تعمير مسکن مددجويان تحت پوشش</t>
  </si>
  <si>
    <t>‌ ‌ ‌ ‌ کمک هزينه نقدي خريد مسکن مددجويان</t>
  </si>
  <si>
    <t>‌ ‌ ‌ ‌ کمک هزينه نقدي ساخت مسکن مددجويان</t>
  </si>
  <si>
    <t>‌ ‌ ‌ ‌ پرداخت کمک هزينه معيشتي طلاب</t>
  </si>
  <si>
    <t>‌ ‌ ‌ ‌ کمک به طلاب و روحانيون مبلغ</t>
  </si>
  <si>
    <t>‌ ‌ ‌ ‌ کمک نقدي به طلاب اهل سنت</t>
  </si>
  <si>
    <t>‌ ‌ ‌ ‌ غرامت نيروهاي آسيب‌ديده داوطلب در جريان ماموريت</t>
  </si>
  <si>
    <t>‌ ‌ ‌ ‌ کمک حمايتي نقدي از اشتغال مددجويان تحت پوشش</t>
  </si>
  <si>
    <t>‌ ‌ ‌ ‌ کمک حمايتي نقدي براي درمان بيماران خاص، صعب العلاج و ...</t>
  </si>
  <si>
    <t>‌ ‌ ‌ ‌ پرداخت بابت دانشجويان و دانش آموزان مورد حمايت خدمات فرهنگي</t>
  </si>
  <si>
    <t>‌ ‌ ‌ ‌ کمک حمايتي نقدي به خانواده و زنان سرپرست خانوار</t>
  </si>
  <si>
    <t>‌ ‌ ‌ ‌ کمک حمايتي نقدي به کودکان و نوجوانان</t>
  </si>
  <si>
    <t>‌ ‌ ‌ ‌ کمک حمايتي نقدي براي خدمات بهداشتي و درماني به مددجويان</t>
  </si>
  <si>
    <t>‌ ‌ ‌ ‌ کمک به تامين مسکن طلاب وروحانيون</t>
  </si>
  <si>
    <t>‌ ‌ ‌ ‌ کمک حمايتي نقدي از آسيب ديدگان حين آموزش مربيان و کارآموزان</t>
  </si>
  <si>
    <t>‌ ‌ ‌ ‌ کمک هزينه امداد و نجات آسيب ديدگان ناشي از حوادث و سوانح</t>
  </si>
  <si>
    <t>‌ ‌ ‌ ‌ يارانه دفترچه، تغذيه رايگان، اياب و ذهاب و اموررفاهي دانش آموزان مناطق محروم و دانش آموزان استثنائي</t>
  </si>
  <si>
    <t>‌ ‌ ‌ ‌ کمک هزينه تحصيلي نقدي</t>
  </si>
  <si>
    <t>‌ ‌ ‌ ‌ غرامت دام‌هاي حذفي(ماده 5 قانون سازمان دامپزشکي کشور)</t>
  </si>
  <si>
    <t>‌ ‌ ‌ ‌ کمک هزينه ازدواج و فوت فرزندان بازنشستگان و موظفين</t>
  </si>
  <si>
    <t>‌ ‌ ‌ ‌ کمک حمايتي نقدي به خانواده‌ها براي نگهداري و توانبخشي معلولين و سالمندان و بيماران رواني مزمن</t>
  </si>
  <si>
    <t>‌ ‌ ‌ ‌ پرداخت تعهدات سفرهاي استاني رئيس جمهور</t>
  </si>
  <si>
    <t>‌ ‌ ‌ ‌ خريد واحدهاي صندوق هاي سرمايه گذاري قابل معامله در بورس به نام فرزند</t>
  </si>
  <si>
    <t>‌ ‌ ‌مزاياي کمک اجتماعي غيرنقدي</t>
  </si>
  <si>
    <t>‌ ‌ ‌ ‌ کمک هزينه خدمات مشاوره‌اي مددجويان</t>
  </si>
  <si>
    <t>‌ ‌ ‌ ‌ خدمات رفاهي غيرنقدي بازنشستگان</t>
  </si>
  <si>
    <t>‌ ‌ ‌ ‌ حمايت غيرنقدي از خانواده‌هاي ايثارگران</t>
  </si>
  <si>
    <t>‌ ‌ ‌ ‌ حمايت غيرنقدي از معلولين</t>
  </si>
  <si>
    <t>‌ ‌ ‌ ‌ حمايت موردي غيرنقدي به اقشار آسيب پذير</t>
  </si>
  <si>
    <t>‌ ‌ ‌ ‌ کمک حمايتي غيرنقدي براي توانمندسازي نيازمندان و معلولان</t>
  </si>
  <si>
    <t>‌ ‌ ‌ ‌ حمايت غيرنقدي براي پيشگيري از آسيب هاي اجتماعي</t>
  </si>
  <si>
    <t>‌ ‌ ‌ ‌ حمايت غيرنقدي براي پيشگيري از معلوليت‌ها</t>
  </si>
  <si>
    <t>‌ ‌ ‌ ‌ حمايت غيرنقدي در خصوص ترک اعتياد</t>
  </si>
  <si>
    <t>‌ ‌ ‌ ‌ حمايت غيرنقدي آسيب ديدگان اجتماعي</t>
  </si>
  <si>
    <t>‌ ‌ ‌ ‌ بازپرداخت تعهدات هزينه هاي انشعابات آب، برق، فاضلاب و گاز براي واحدهاي مسکوني مددجويان تحت پوشش دستگاههاي حمايتي</t>
  </si>
  <si>
    <t>‌ ‌ ‌ ‌ کمک حمايتي غيرنقدي بابت تامين لوازم ضروري زندگي</t>
  </si>
  <si>
    <t>‌ ‌ ‌ ‌ کمک حمايتي غيرنقدي بابت تامين لوازم ضروري زندگي و جهيزيه</t>
  </si>
  <si>
    <t>‌ ‌ ‌ ‌ خدمات آموزشي مهارت‌هاي کسب و کار براي مددجويان</t>
  </si>
  <si>
    <t>‌ ‌ ‌ ‌ پرداخت بابت خدمات فرهنگي، رفاهي و ورزشي به طلاب و روحانيون</t>
  </si>
  <si>
    <t>‌ ‌ ‌ ‌ حمايت غيرنقدي براي درمان بيماران خاص، صعب العلاج و ...</t>
  </si>
  <si>
    <t>‌ ‌ ‌ ‌ کمک حمايتي غيرنقدي به خانواده و زنان سرپرست خانوار</t>
  </si>
  <si>
    <t>‌ ‌ ‌ ‌ حمايت غيرنقدي براي امداد و نجات آسيب ديدگان ناشي از حوادث و سوانح</t>
  </si>
  <si>
    <t>‌ ‌ ‌ ‌ آگاه سازي، مشاوره و آموزش مهارت هاي زندگي</t>
  </si>
  <si>
    <t>‌ ‌ ‌ ‌ حمايت غيرنقدي از تغذيه دانشجويان و طلاب</t>
  </si>
  <si>
    <t>‌ ‌ ‌ ‌ کمک هزينه غيرنقدي اياب و ذهاب دانشجويان</t>
  </si>
  <si>
    <t>‌ ‌ ‌ ‌ کمک هزينه هاي غيرنقدي مربوط به شرکت در سمينارها، برگزاري اردوها و گردشهاي علمي</t>
  </si>
  <si>
    <t>‌ ‌ ‌ ‌ هزينه هاي مربوط به خدمات حمايتي دانش آموزان (سمعک- ويلچر- کاشت حلزون- واکر...)</t>
  </si>
  <si>
    <t>‌ ‌ ‌ ‌ تامين لوازم التحرير نو آموزان مناطق محروم</t>
  </si>
  <si>
    <t>‌ ‌ ‌ ‌ مابه‌التفاوت نرخ ارز کتب خارجي</t>
  </si>
  <si>
    <t>‌ ‌ ‌ ‌ ساير کمک هاي رفاهي غيرنقدي بازنشستگان</t>
  </si>
  <si>
    <t>‌ ‌ ‌ ‌ حمايت غيرنقدي از خانواده‌ها براي نگهداري و توانبخشي معلولين و سالمندان و بيماران رواني مزمن</t>
  </si>
  <si>
    <t>‌ ‌ ‌پرداختهاي انتقالي بابت مزاياي کمک اجتماعي</t>
  </si>
  <si>
    <t>‌ ‌ ‌ ‌ پرداختهاي انتقالي بابت مزاياي کمک اجتماعي</t>
  </si>
  <si>
    <t>‌ مزاياي اجتماعي مرتبط با اشتغال</t>
  </si>
  <si>
    <t>‌ ‌ ‌مزاياي اجتماعي مرتبط با اشتغال نقدي</t>
  </si>
  <si>
    <t>‌ ‌ ‌ ‌ کمک هزينه ايام بيکاري</t>
  </si>
  <si>
    <t>‌ ‌ ‌ ‌ هزينه کارکنان فوت شده شامل حمل جنازه،کفن و دفن و مراسم ترحيم</t>
  </si>
  <si>
    <t>‌ ‌ ‌ ‌ کمک هزينه ازدواج</t>
  </si>
  <si>
    <t>‌ ‌ ‌ ‌ کمک هزينه عائله‌مندي و اولاد</t>
  </si>
  <si>
    <t>‌ ‌ ‌ ‌ تاديه بدهي به مراکز درماني</t>
  </si>
  <si>
    <t>‌ ‌ ‌ ‌ کمک هزينه مقرري بگيران موضوع ماده 11 قانون هياتهاي بررسي تخلفات اداري</t>
  </si>
  <si>
    <t>‌ ‌ ‌ ‌ حق عائله مندي، اولاد و عيدي بازنشستگان و موظفين</t>
  </si>
  <si>
    <t>‌ ‌ ‌ ‌ کمک هزينه ازدواج و فوت بازنشستگان و موظفين</t>
  </si>
  <si>
    <t>‌ ‌ ‌ ‌ ديون و تعهدات مربوط به فوت و ازدواج شاغلين</t>
  </si>
  <si>
    <t>‌ ‌ ‌ ‌ ديون و تعهدات مربوط به فوت و ازدواج بازنشستگان</t>
  </si>
  <si>
    <t>‌ ‌ ‌ ‌ کمک به پرداخت حقوق بازنشستگان و موظفين</t>
  </si>
  <si>
    <t>‌ ‌ ‌ ‌ ساير کمک هاي رفاهي نقدي بازنشستگان</t>
  </si>
  <si>
    <t>‌ ‌ ‌ ‌ کمک هزينه معيشت مستمري بگيران با راي قضايي</t>
  </si>
  <si>
    <t>‌ ‌ ‌ ‌ ديون و تعهدات مربوط به بازنشستگان</t>
  </si>
  <si>
    <t>‌ ‌ ‌ ‌ کمک هزينه سفر و نقل مکان به محل استخدام اوليه بازنشستگان (بازگشت به موطن اصلي)</t>
  </si>
  <si>
    <t>‌ ‌ ‌مزاياي اجتماعي مرتبط با اشتغال غيرنقدي</t>
  </si>
  <si>
    <t>‌ ‌ ‌ ‌ کمک هزينه درمان (دارو، پزشکي، دندانپزشکي، صورتحساب بيمارستان و ...)</t>
  </si>
  <si>
    <t>‌ ‌ ‌پرداختهاي انتقالي بابت مزاياي اجتماعي مرتبط با اشتغال</t>
  </si>
  <si>
    <t>‌ ‌ ‌ ‌ پرداختهاي انتقالي بابت مزاياي اجتماعي مرتبط با اشتغال</t>
  </si>
  <si>
    <t>ساير هزينه ها</t>
  </si>
  <si>
    <t>‌ هزينه استفاده از دارايي به جز سود</t>
  </si>
  <si>
    <t>‌ ‌ ‌اجاره دارايي ثابت توليد نشده- رنت</t>
  </si>
  <si>
    <t>‌ ‌ ‌ ‌ اجاره زمين و اراضي</t>
  </si>
  <si>
    <t>‌ انتقالات طبقه‎بندي نشده در جاي ديگر</t>
  </si>
  <si>
    <t>‌ ‌ ‌انتقالات جاري طبقه‎بندي نشده در جاي ديگر</t>
  </si>
  <si>
    <t>‌ ‌ ‌ ‌ ماليات هاي غير سرمايه اي</t>
  </si>
  <si>
    <t>‌ ‌ ‌ ‌ پرداختهاي انتقالي به مؤسسات غير انتفاعي عرضه کننده خدمات به خانوار</t>
  </si>
  <si>
    <t>‌ ‌ ‌ ‌ عوارض اجباري (عوارض شهرداري، عوارض گمرکي و ...)</t>
  </si>
  <si>
    <t>‌ ‌ ‌ ‌ جرايمي که توسط يک واحد دولتي براي سطوح ديگر وضع مي شود</t>
  </si>
  <si>
    <t>‌ ‌ ‌ ‌ جرايم و عوارض دادگاه‌ها</t>
  </si>
  <si>
    <t>‌ ‌ ‌ ‌ پرداختهاي مر بوط به جبران صدمات يا لطمات ناشي از سوانح طبيعي</t>
  </si>
  <si>
    <t>‌ ‌ ‌ ‌ پرداخت‌هاي جبراني در خصوص صدمات شخصي يا ملکي وارد آمده واحدهاي دولتي</t>
  </si>
  <si>
    <t>‌ ‌ ‌ ‌ معافيت مالياتي (جمعي-خرجي)ا</t>
  </si>
  <si>
    <t>‌ ‌ ‌ ‌ پرداخت حق بيمه سهم دولت در پوشش بيمه محصولات کشاورزي</t>
  </si>
  <si>
    <t>‌ ‌ ‌ ‌ حقوق وعوارض گمرکي و سود بازرگاني</t>
  </si>
  <si>
    <t>‌ ‌ ‌ ‌ هزينه طرح ترافيک</t>
  </si>
  <si>
    <t>‌ ‌ ‌ ‌ عوارض خروج از کشور</t>
  </si>
  <si>
    <t>‌ ‌ ‌ ‌ کمک به تعاوني کارکنان گمرک جمهوري اسلامي ايران (موضوع تبصره (3) ماده (160) قانون امور گمرکي)</t>
  </si>
  <si>
    <t>‌ ‌ ‌ ‌ کمک به صندوق وام کارکنان گمرک جمهوري اسلامي ايران(موضوع تبصره (3) ماده (160) قانون امور گمرکي)</t>
  </si>
  <si>
    <t>‌ ‌ ‌ ‌ ثبت معافيت‌ها و تخلفات گمرکي (جمعي-خرجي)</t>
  </si>
  <si>
    <t>‌ ‌ ‌ ‌ جبران خسارات وارده به اشخاص حقيقي و حقوقي</t>
  </si>
  <si>
    <t>‌ ‌ ‌ ‌ کمک به صندوق ذخيره فرهنگيان-بابت سهم واريزي دولت به صندوق</t>
  </si>
  <si>
    <t>‌ ‌ ‌ ‌ تقويت صندوق اشتغال</t>
  </si>
  <si>
    <t>‌ ‌ ‌ ‌ تهيه جوايز براي تجليل از خيرين مدرسه ساز</t>
  </si>
  <si>
    <t>‌ ‌ ‌ ‌ حق تمبر</t>
  </si>
  <si>
    <t>‌ ‌ ‌ ‌ کمک هزينه مدارس غيردولتي</t>
  </si>
  <si>
    <t>‌ ‌ ‌ ‌ کمک هزينه مراکز نگهداري کودک و نوآموز- بخش غيردولتي</t>
  </si>
  <si>
    <t>‌ ‌ ‌ ‌ کمک هزينه مراکز يادگيري محلي مشارکتي</t>
  </si>
  <si>
    <t>‌ ‌ ‌ ‌ پرداخت سرانه سواد‌آموزي به صورت خودآموز</t>
  </si>
  <si>
    <t>‌ ‌ ‌ ‌ کمک به موسسات غيردولتي</t>
  </si>
  <si>
    <t>‌ ‌ ‌ ‌ کمک به انتشارات داراي پروانه نشر در راستاي فعاليتهاي آيين‌نامه پرداخت يارانه</t>
  </si>
  <si>
    <t>‌ ‌ ‌ ‌ کمک به اشخاص حقيقي و گروه‌ها و تشکل‌هاي مرتبط</t>
  </si>
  <si>
    <t>‌ ‌ ‌ ‌ کمک به اشخاص حقيقي فعال غيردولتي در حوزه ميراث فرهنگي، گردشگري و صنايع‌دستي</t>
  </si>
  <si>
    <t>‌ ‌ ‌ ‌ کمک به اشخاص حقوقي فعال غيردولتي در حوزه ميراث فرهنگي، گردشگري و صنايع‌دستي</t>
  </si>
  <si>
    <t>‌ ‌ ‌ ‌ کمک به اشخاص حقيقي و گروه‌ها و تشکل‌هاي فرهنگي و هنري مرتبط</t>
  </si>
  <si>
    <t>‌ ‌ ‌ ‌ کمک به پژوهشگران و فناوران</t>
  </si>
  <si>
    <t>‌ ‌ ‌ ‌ دانشجويان ايراني</t>
  </si>
  <si>
    <t>‌ ‌ ‌ ‌ اعطاي بورس تحصيلي داخل کشور به دانشجويان غير ايراني</t>
  </si>
  <si>
    <t>‌ ‌ ‌ ‌ بورس دانشجويان دکتري</t>
  </si>
  <si>
    <t>‌ ‌ ‌ ‌ کمک و تشويق مناطق پرداخت کننده زکات</t>
  </si>
  <si>
    <t>‌ ‌ ‌ ‌ کمک به اقشار تاثيرگذار و هياتهاي مذهبي</t>
  </si>
  <si>
    <t>‌ ‌ ‌ ‌ کمک به تشويق زنان ايثارگر، هنرمند، محقق، نويسنده و کارآفرين و نخبه</t>
  </si>
  <si>
    <t>‌ ‌ ‌ ‌ کمک به فدراسيون ورزشي دانشجويان</t>
  </si>
  <si>
    <t>‌ ‌ ‌ ‌ حمايت از خريد کتاب</t>
  </si>
  <si>
    <t>‌ ‌ ‌ ‌ پرداخت حق‌الکشف</t>
  </si>
  <si>
    <t>‌ ‌ ‌ ‌ حق الکشف نيروهاي رسمي و پيماني يگان حفاظات</t>
  </si>
  <si>
    <t>‌ ‌ ‌ ‌ حمايت از مراکز غير دولتي براي نگهداري و توانبخشي معلولين و سالمندان و بيماران رواني مزمن</t>
  </si>
  <si>
    <t>‌ ‌ ‌ ‌ کمک به صندوق هاي قرض الحسنه حوزه هاي علميه</t>
  </si>
  <si>
    <t>‌ ‌ ‌ ‌ کمک به صندوق‌هاي رفاه دانشجويان</t>
  </si>
  <si>
    <t>‌ ‌ ‌ ‌ جوايز و هداياي اهدايي به دانش آموزان مرتبط با دوره هاي آموزشي و اردوها و سمينارها</t>
  </si>
  <si>
    <t>‌ ‌ ‌ ‌ جوايز کارآموزان و مديران آموزشگاههاي آزاد در مسابقات ملي و بين المللي مهارت</t>
  </si>
  <si>
    <t>‌ ‌ ‌ ‌ هزينه هاي مربوط به تشويق قبول شدگان دوره سواد آموزي</t>
  </si>
  <si>
    <t>‌ ‌ ‌ ‌ کمک به مراکز آموزش عالي بابت هزينه هاي مشارکت و همکاري در امور اجرايي و امور رفاهي، ورزشي و فوق برنامه دانشجويان</t>
  </si>
  <si>
    <t>‌ ‌ ‌ ‌ کمک به دبيرخانه شوراي برنامه ريزي مدارس علوم ديني اهل سنت</t>
  </si>
  <si>
    <t>‌ ‌ ‌ ‌ کمک هزينه نگهداري دانش آموزان درخوابگاه ها و کانون هاي فرهنگي</t>
  </si>
  <si>
    <t>‌ ‌ ‌ ‌ کمک به صندوق فولاد بابت پرداخت مستمري بازنشستگان</t>
  </si>
  <si>
    <t>‌ ‌ ‌ ‌ ذخيره احتياط(موضوع ماده 21 اساسنامه جمعيت هلال احمر)</t>
  </si>
  <si>
    <t>‌ ‌ ‌ ‌ افزايش سرمايه سهم دولت در صندوق هاي غير دولتي</t>
  </si>
  <si>
    <t>‌ ‌ ‌ ‌ افزايش سرمايه سهم دولت در صندوق هاي دولتي</t>
  </si>
  <si>
    <t>‌ ‌ ‌ ‌ افزايش سرمايه اوليه صندوق توسعه صنايع دستي و فرش دست باف و احياء و بهره برداري از بناها و اماکن تاريخي</t>
  </si>
  <si>
    <t>‌ ‌ ‌ ‌ تامين سرمايه اوليه تشکيل صندوق توسعه حمل و نقل</t>
  </si>
  <si>
    <t>‌ ‌ ‌ ‌ افزايش سرمايه سهم دولت در بانکهاي دولتي</t>
  </si>
  <si>
    <t>‌ ‌ ‌ ‌ پرداخت اقساط سهام سرمايه پذيره نويسي جمهوري اسلامي ايران درICD,TFC</t>
  </si>
  <si>
    <t>‌ ‌ ‌ ‌ افزايش سرمايه صندوق تثبيت بورس</t>
  </si>
  <si>
    <t>‌ ‌ ‌ ‌ افزايش سرمايه دولت در بانک کشاورزي</t>
  </si>
  <si>
    <t>‌ ‌ ‌ ‌ بازپرداخت اصل وام و اوراق مالي اسلامي</t>
  </si>
  <si>
    <t>‌ ‌ ‌ ‌ بازپرداخت اقساط وام آژانس همکاري هاي بين المللي ژاپن بابت فاز 1 و2 نيروگاه مسجد سليمان</t>
  </si>
  <si>
    <t>‌ ‌ ‌ ‌ بازپرداخت تعهدات ارزي طرح هاي فصل منابع آب(فاينانس)ا</t>
  </si>
  <si>
    <t>‌ ‌ ‌ ‌ بازپرداخت اصل وامهاي مستقيم بانک جهاني</t>
  </si>
  <si>
    <t>‌ ‌ ‌ ‌ بازپرداخت تعهدات وام بانک توسعه اکو</t>
  </si>
  <si>
    <t>‌ ‌ ‌ ‌ بازپرداخت اقساط معوقه و پرداختني گذشته و اقساط تسهيلات دريافتي سال 91 بانک توسعه اسلامي</t>
  </si>
  <si>
    <t>‌ ‌ ‌ ‌ بازپرداخت اصل وامهاي تضميني بانک جهاني</t>
  </si>
  <si>
    <t>‌ ‌ ‌ ‌ ساير(هزينه انتقالات جاري طبقه بندي نشده در جاي ديگر)- صرفا براي ورود اطلاعات عملکرد 1401 و 1402</t>
  </si>
  <si>
    <t>‌ ‌ ‌انتقالات سرمايه‎اي طبقه‎بندي نشده در جاي ديگر</t>
  </si>
  <si>
    <t>‌ ‌ ‌ ‌ ماليات هاي سرمايه اي</t>
  </si>
  <si>
    <t>‌ ‌ ‌ ‌ پرداخت‌هاي انتقالي سرمايه‌اي براي تامين تمام يا بخشي از هزينه تملک دارائيهاي سرمايه‌اي</t>
  </si>
  <si>
    <t>‌ ‌ ‌ ‌ يارانه سود تسهيلات براي توسعه زنجيره ارزش توليدي</t>
  </si>
  <si>
    <t>‌ ‌ ‌ ‌ يارانه سود تسهيلات توليد</t>
  </si>
  <si>
    <t>‌ ‌ ‌ ‌ يارانه سود تسهيلات صادرات</t>
  </si>
  <si>
    <t>‌ ‌ ‌حق بيمه غيرعمر</t>
  </si>
  <si>
    <t>‌ ‌ ‌ ‌ بيمه وسايط نقليه و ساختمان و تجهيزات</t>
  </si>
  <si>
    <t>‌ ‌ ‌ ‌ بيمه کالا</t>
  </si>
  <si>
    <t>‌ ‌ ‌ ‌ بيمه مسئوليت مدني</t>
  </si>
  <si>
    <t>‌ ‌ ‌ ‌ پرداخت هاي انتقالي بابت ساير هزينه ها</t>
  </si>
  <si>
    <t xml:space="preserve">جمع کل </t>
  </si>
  <si>
    <t xml:space="preserve"> ‌ ‌پرداختهاي انتقالي بابت ساير هزينه ها</t>
  </si>
  <si>
    <t>‌ حق بيمه و خسارت‎ مربوط به بيمه غيرعمر</t>
  </si>
  <si>
    <t>ماده 80</t>
  </si>
  <si>
    <t>جابجایی</t>
  </si>
  <si>
    <t>بند ط</t>
  </si>
  <si>
    <t>ابتدای سال 1403</t>
  </si>
  <si>
    <t>اعتبار اصلاحی</t>
  </si>
  <si>
    <t>ترمیم</t>
  </si>
  <si>
    <t>اعتباراصلاحی نهایی</t>
  </si>
  <si>
    <t>فرم جابجایی - اداره کل هواشناسی  استان هرمزگان</t>
  </si>
  <si>
    <t xml:space="preserve">                                                                                                     </t>
  </si>
  <si>
    <t xml:space="preserve"> </t>
  </si>
  <si>
    <t>خزانه</t>
  </si>
  <si>
    <t>دستگاه</t>
  </si>
  <si>
    <t>مانده مرخصی</t>
  </si>
  <si>
    <t>سرانه</t>
  </si>
  <si>
    <t>پاداش بازنشستگان 1402</t>
  </si>
  <si>
    <t>مانده مرخصی کامل پرداخت شده</t>
  </si>
  <si>
    <t>خزانه پایان</t>
  </si>
  <si>
    <t>نهایی</t>
  </si>
  <si>
    <t>مصوب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</si>
</sst>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0"/>
      <color rgb="FF000000"/>
      <name val="Aptos Narrow"/>
      <scheme val="minor"/>
    </font>
    <font>
      <b/>
      <sz val="11"/>
      <color rgb="FF000000"/>
      <name val="Aptos Narrow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0" fontId="0" fillId="33" borderId="10" xfId="0" applyFill="1" applyBorder="1" applyAlignment="1">
      <alignment horizontal="center" wrapText="1" readingOrder="1"/>
    </xf>
    <xf numFmtId="0" fontId="0" fillId="0" borderId="10" xfId="0" applyBorder="1" applyAlignment="1">
      <alignment horizontal="center" wrapText="1" readingOrder="1"/>
    </xf>
    <xf numFmtId="0" fontId="0" fillId="34" borderId="10" xfId="0" applyFill="1" applyBorder="1" applyAlignment="1">
      <alignment horizontal="center" wrapText="1" readingOrder="1"/>
    </xf>
    <xf numFmtId="0" fontId="0" fillId="35" borderId="10" xfId="0" applyFill="1" applyBorder="1" applyAlignment="1">
      <alignment horizontal="center" wrapText="1" readingOrder="1"/>
    </xf>
    <xf numFmtId="0" fontId="18" fillId="0" borderId="10" xfId="0" applyFont="1" applyBorder="1" applyAlignment="1">
      <alignment horizontal="center" vertical="center" wrapText="1" readingOrder="2"/>
    </xf>
    <xf numFmtId="0" fontId="0" fillId="0" borderId="0" xfId="0" applyAlignment="1">
      <alignment readingOrder="1"/>
    </xf>
    <xf numFmtId="0" fontId="18" fillId="0" borderId="12" xfId="0" applyFont="1" applyBorder="1" applyAlignment="1">
      <alignment horizontal="center" vertical="center" wrapText="1" readingOrder="2"/>
    </xf>
    <xf numFmtId="0" fontId="18" fillId="0" borderId="13" xfId="0" applyFont="1" applyBorder="1" applyAlignment="1">
      <alignment horizontal="center" vertical="center" wrapText="1" readingOrder="2"/>
    </xf>
    <xf numFmtId="0" fontId="0" fillId="34" borderId="12" xfId="0" applyFill="1" applyBorder="1" applyAlignment="1">
      <alignment horizontal="center" wrapText="1" readingOrder="1"/>
    </xf>
    <xf numFmtId="0" fontId="0" fillId="34" borderId="13" xfId="0" applyFill="1" applyBorder="1" applyAlignment="1">
      <alignment horizontal="center" wrapText="1" readingOrder="1"/>
    </xf>
    <xf numFmtId="0" fontId="0" fillId="35" borderId="12" xfId="0" applyFill="1" applyBorder="1" applyAlignment="1">
      <alignment horizontal="center" wrapText="1" readingOrder="1"/>
    </xf>
    <xf numFmtId="0" fontId="0" fillId="35" borderId="13" xfId="0" applyFill="1" applyBorder="1" applyAlignment="1">
      <alignment horizontal="center" wrapText="1" readingOrder="1"/>
    </xf>
    <xf numFmtId="0" fontId="0" fillId="33" borderId="12" xfId="0" applyFill="1" applyBorder="1" applyAlignment="1">
      <alignment horizontal="center" wrapText="1" readingOrder="1"/>
    </xf>
    <xf numFmtId="0" fontId="0" fillId="33" borderId="13" xfId="0" applyFill="1" applyBorder="1" applyAlignment="1">
      <alignment horizontal="center" wrapText="1" readingOrder="1"/>
    </xf>
    <xf numFmtId="0" fontId="0" fillId="0" borderId="12" xfId="0" applyBorder="1" applyAlignment="1">
      <alignment horizontal="center" wrapText="1" readingOrder="1"/>
    </xf>
    <xf numFmtId="0" fontId="0" fillId="0" borderId="13" xfId="0" applyBorder="1" applyAlignment="1">
      <alignment horizontal="center" wrapText="1" readingOrder="1"/>
    </xf>
    <xf numFmtId="0" fontId="0" fillId="0" borderId="14" xfId="0" applyBorder="1" applyAlignment="1">
      <alignment horizontal="center" wrapText="1" readingOrder="1"/>
    </xf>
    <xf numFmtId="0" fontId="0" fillId="0" borderId="15" xfId="0" applyBorder="1" applyAlignment="1">
      <alignment horizontal="center" wrapText="1" readingOrder="1"/>
    </xf>
    <xf numFmtId="0" fontId="0" fillId="34" borderId="13" xfId="0" applyFill="1" applyBorder="1" applyAlignment="1">
      <alignment horizontal="right" wrapText="1" readingOrder="1"/>
    </xf>
    <xf numFmtId="0" fontId="0" fillId="35" borderId="13" xfId="0" applyFill="1" applyBorder="1" applyAlignment="1">
      <alignment horizontal="right" wrapText="1" readingOrder="1"/>
    </xf>
    <xf numFmtId="0" fontId="0" fillId="33" borderId="13" xfId="0" applyFill="1" applyBorder="1" applyAlignment="1">
      <alignment horizontal="right" wrapText="1" readingOrder="1"/>
    </xf>
    <xf numFmtId="0" fontId="18" fillId="0" borderId="12" xfId="0" applyFont="1" applyBorder="1" applyAlignment="1">
      <alignment horizontal="center" wrapText="1" readingOrder="1"/>
    </xf>
    <xf numFmtId="0" fontId="18" fillId="0" borderId="13" xfId="0" applyFont="1" applyBorder="1" applyAlignment="1">
      <alignment horizontal="right" vertical="center" wrapText="1" readingOrder="2"/>
    </xf>
    <xf numFmtId="0" fontId="18" fillId="0" borderId="13" xfId="0" applyFont="1" applyBorder="1" applyAlignment="1">
      <alignment vertical="center" wrapText="1" readingOrder="2"/>
    </xf>
    <xf numFmtId="0" fontId="18" fillId="0" borderId="13" xfId="0" applyFont="1" applyBorder="1" applyAlignment="1">
      <alignment vertical="center" wrapText="1" readingOrder="1"/>
    </xf>
    <xf numFmtId="0" fontId="18" fillId="33" borderId="13" xfId="0" applyFont="1" applyFill="1" applyBorder="1" applyAlignment="1">
      <alignment vertical="center" wrapText="1" readingOrder="2"/>
    </xf>
    <xf numFmtId="0" fontId="18" fillId="0" borderId="14" xfId="0" applyFont="1" applyBorder="1" applyAlignment="1">
      <alignment horizontal="center" wrapText="1" readingOrder="1"/>
    </xf>
    <xf numFmtId="0" fontId="18" fillId="0" borderId="16" xfId="0" applyFont="1" applyBorder="1" applyAlignment="1">
      <alignment vertical="center" wrapText="1" readingOrder="2"/>
    </xf>
    <xf numFmtId="0" fontId="21" fillId="0" borderId="17" xfId="0" applyFont="1" applyBorder="1"/>
    <xf numFmtId="0" fontId="21" fillId="0" borderId="18" xfId="0" applyFont="1" applyBorder="1" applyAlignment="1">
      <alignment readingOrder="1"/>
    </xf>
    <xf numFmtId="0" fontId="20" fillId="0" borderId="11" xfId="0" applyFont="1" applyBorder="1" applyAlignment="1">
      <alignment horizontal="center" vertical="center" wrapText="1" readingOrder="2"/>
    </xf>
    <xf numFmtId="0" fontId="18" fillId="36" borderId="13" xfId="0" applyFont="1" applyFill="1" applyBorder="1" applyAlignment="1">
      <alignment vertical="center" wrapText="1" readingOrder="2"/>
    </xf>
    <xf numFmtId="0" fontId="0" fillId="36" borderId="12" xfId="0" applyFill="1" applyBorder="1" applyAlignment="1">
      <alignment horizontal="center" wrapText="1" readingOrder="1"/>
    </xf>
    <xf numFmtId="0" fontId="0" fillId="36" borderId="10" xfId="0" applyFill="1" applyBorder="1" applyAlignment="1">
      <alignment horizontal="center" wrapText="1" readingOrder="1"/>
    </xf>
    <xf numFmtId="0" fontId="0" fillId="36" borderId="13" xfId="0" applyFill="1" applyBorder="1" applyAlignment="1">
      <alignment horizontal="center" wrapText="1" readingOrder="1"/>
    </xf>
    <xf numFmtId="0" fontId="18" fillId="0" borderId="0" xfId="0" applyFont="1" applyAlignment="1">
      <alignment horizontal="center" vertical="center" wrapText="1" readingOrder="2"/>
    </xf>
    <xf numFmtId="0" fontId="0" fillId="36" borderId="0" xfId="0" applyFill="1"/>
    <xf numFmtId="0" fontId="0" fillId="34" borderId="0" xfId="0" applyFill="1" applyAlignment="1">
      <alignment horizontal="center" wrapText="1" readingOrder="1"/>
    </xf>
    <xf numFmtId="0" fontId="19" fillId="0" borderId="0" xfId="0" applyFont="1" applyAlignment="1">
      <alignment horizontal="center" vertical="center" readingOrder="1"/>
    </xf>
    <xf numFmtId="0" fontId="21" fillId="0" borderId="17" xfId="0" applyFont="1" applyBorder="1" applyAlignment="1">
      <alignment horizontal="center" readingOrder="1"/>
    </xf>
    <xf numFmtId="0" fontId="21" fillId="0" borderId="19" xfId="0" applyFont="1" applyBorder="1" applyAlignment="1">
      <alignment horizontal="center" readingOrder="1"/>
    </xf>
    <xf numFmtId="0" fontId="21" fillId="0" borderId="18" xfId="0" applyFont="1" applyBorder="1" applyAlignment="1">
      <alignment horizontal="center" readingOrder="1"/>
    </xf>
    <xf numFmtId="0" fontId="21" fillId="0" borderId="17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8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16"/>
  <sheetViews>
    <sheetView showGridLines="0" rightToLeft="1" tabSelected="1" topLeftCell="A203" zoomScale="85" zoomScaleNormal="85" workbookViewId="0">
      <selection activeCell="C523" sqref="C523"/>
    </sheetView>
  </sheetViews>
  <sheetFormatPr defaultRowHeight="15" x14ac:dyDescent="0.25"/>
  <cols>
    <col min="2" max="2" width="8.42578125" customWidth="1"/>
    <col min="3" max="3" width="43.5703125" customWidth="1"/>
    <col min="4" max="4" width="8.85546875" customWidth="1"/>
    <col min="5" max="5" width="8" customWidth="1"/>
    <col min="6" max="6" width="8.85546875" customWidth="1"/>
    <col min="7" max="7" width="8.85546875" hidden="1" customWidth="1"/>
    <col min="8" max="8" width="7.85546875" customWidth="1"/>
    <col min="9" max="9" width="8.7109375" customWidth="1"/>
    <col min="10" max="10" width="10" customWidth="1"/>
    <col min="11" max="11" width="6.42578125" customWidth="1"/>
    <col min="12" max="12" width="9.140625" customWidth="1"/>
    <col min="13" max="13" width="6.140625" customWidth="1"/>
    <col min="14" max="14" width="5.28515625" customWidth="1"/>
    <col min="15" max="15" width="7.42578125" customWidth="1"/>
  </cols>
  <sheetData>
    <row r="1" spans="2:17" x14ac:dyDescent="0.25">
      <c r="B1" s="39" t="s">
        <v>521</v>
      </c>
      <c r="C1" s="39"/>
      <c r="D1" s="39"/>
      <c r="E1" s="39"/>
      <c r="F1" s="39"/>
      <c r="G1" s="39"/>
      <c r="H1" s="39"/>
      <c r="I1" s="39"/>
      <c r="J1" s="39"/>
    </row>
    <row r="2" spans="2:17" ht="15.75" thickBot="1" x14ac:dyDescent="0.3">
      <c r="C2" s="6"/>
      <c r="D2" s="6"/>
      <c r="E2" s="6"/>
      <c r="F2" s="6"/>
      <c r="G2" s="6"/>
    </row>
    <row r="3" spans="2:17" ht="15.75" thickBot="1" x14ac:dyDescent="0.3">
      <c r="B3" s="29"/>
      <c r="C3" s="30"/>
      <c r="D3" s="40" t="s">
        <v>517</v>
      </c>
      <c r="E3" s="41"/>
      <c r="F3" s="42"/>
      <c r="G3" s="43" t="s">
        <v>519</v>
      </c>
      <c r="H3" s="44"/>
      <c r="I3" s="44"/>
      <c r="J3" s="45"/>
    </row>
    <row r="4" spans="2:17" ht="39" thickBot="1" x14ac:dyDescent="0.3">
      <c r="B4" s="31" t="s">
        <v>0</v>
      </c>
      <c r="C4" s="31" t="s">
        <v>1</v>
      </c>
      <c r="D4" s="31" t="s">
        <v>2</v>
      </c>
      <c r="E4" s="31" t="s">
        <v>515</v>
      </c>
      <c r="F4" s="31" t="s">
        <v>518</v>
      </c>
      <c r="G4" s="31" t="s">
        <v>514</v>
      </c>
      <c r="H4" s="31" t="s">
        <v>516</v>
      </c>
      <c r="I4" s="31" t="s">
        <v>528</v>
      </c>
      <c r="J4" s="31" t="s">
        <v>520</v>
      </c>
      <c r="K4" t="s">
        <v>530</v>
      </c>
      <c r="L4">
        <v>244035</v>
      </c>
      <c r="N4">
        <v>3730</v>
      </c>
      <c r="O4">
        <f>+N4+L4</f>
        <v>247765</v>
      </c>
      <c r="P4" t="s">
        <v>524</v>
      </c>
    </row>
    <row r="5" spans="2:17" ht="21.75" customHeight="1" x14ac:dyDescent="0.25">
      <c r="B5" s="7"/>
      <c r="C5" s="8" t="s">
        <v>511</v>
      </c>
      <c r="D5" s="7">
        <f>D6+D134+D301+D430</f>
        <v>329460</v>
      </c>
      <c r="E5" s="5">
        <f t="shared" ref="E5:J5" si="0">E6+E134+E301+E430</f>
        <v>0</v>
      </c>
      <c r="F5" s="8">
        <f t="shared" si="0"/>
        <v>329460</v>
      </c>
      <c r="G5" s="7">
        <f t="shared" si="0"/>
        <v>0</v>
      </c>
      <c r="H5" s="5">
        <f t="shared" si="0"/>
        <v>35000</v>
      </c>
      <c r="I5" s="5">
        <f t="shared" si="0"/>
        <v>4178</v>
      </c>
      <c r="J5" s="5">
        <f t="shared" si="0"/>
        <v>368638</v>
      </c>
      <c r="K5" t="s">
        <v>531</v>
      </c>
      <c r="L5" s="36">
        <f>+F9+F10+F16+F17+F45+F53+F56+F58+F76+F78+F91+F93+F119+F121+F122+F414</f>
        <v>244786</v>
      </c>
      <c r="N5">
        <f>+J26</f>
        <v>3730</v>
      </c>
      <c r="O5">
        <f>+N5+L5</f>
        <v>248516</v>
      </c>
      <c r="P5" t="s">
        <v>525</v>
      </c>
      <c r="Q5">
        <f>+O5-O4</f>
        <v>751</v>
      </c>
    </row>
    <row r="6" spans="2:17" ht="20.25" customHeight="1" x14ac:dyDescent="0.25">
      <c r="B6" s="9"/>
      <c r="C6" s="19" t="s">
        <v>3</v>
      </c>
      <c r="D6" s="9">
        <f>D7+D117</f>
        <v>281466</v>
      </c>
      <c r="E6" s="3">
        <f t="shared" ref="E6:I6" si="1">E7+E117</f>
        <v>-1936</v>
      </c>
      <c r="F6" s="10">
        <f t="shared" si="1"/>
        <v>279530</v>
      </c>
      <c r="G6" s="9">
        <f t="shared" si="1"/>
        <v>0</v>
      </c>
      <c r="H6" s="3">
        <f t="shared" si="1"/>
        <v>19613</v>
      </c>
      <c r="I6" s="3">
        <f t="shared" si="1"/>
        <v>0</v>
      </c>
      <c r="J6" s="10">
        <f>J7+J117</f>
        <v>299143</v>
      </c>
      <c r="K6" t="s">
        <v>532</v>
      </c>
      <c r="O6">
        <f>+D9+D10+D16+D17+D26+D45+D53+D56+D58+D76+D78+D91+D93+D119+D121+D122+D414</f>
        <v>248670</v>
      </c>
      <c r="Q6">
        <f>+O6-O5</f>
        <v>154</v>
      </c>
    </row>
    <row r="7" spans="2:17" x14ac:dyDescent="0.25">
      <c r="B7" s="11"/>
      <c r="C7" s="20" t="s">
        <v>4</v>
      </c>
      <c r="D7" s="11">
        <f>+D8+D103+D115</f>
        <v>246690</v>
      </c>
      <c r="E7" s="4">
        <f t="shared" ref="E7:I7" si="2">+E8+E103+E115</f>
        <v>-1936</v>
      </c>
      <c r="F7" s="12">
        <f t="shared" si="2"/>
        <v>244754</v>
      </c>
      <c r="G7" s="11">
        <f t="shared" si="2"/>
        <v>0</v>
      </c>
      <c r="H7" s="4">
        <f t="shared" si="2"/>
        <v>19613</v>
      </c>
      <c r="I7" s="4">
        <f t="shared" si="2"/>
        <v>0</v>
      </c>
      <c r="J7" s="12">
        <f>+J8+J103+J115</f>
        <v>264367</v>
      </c>
    </row>
    <row r="8" spans="2:17" x14ac:dyDescent="0.25">
      <c r="B8" s="13"/>
      <c r="C8" s="21" t="s">
        <v>5</v>
      </c>
      <c r="D8" s="13">
        <f>SUM(D9:D102)</f>
        <v>246299</v>
      </c>
      <c r="E8" s="1">
        <f t="shared" ref="E8:I8" si="3">SUM(E9:E102)</f>
        <v>-1936</v>
      </c>
      <c r="F8" s="14">
        <f t="shared" si="3"/>
        <v>244363</v>
      </c>
      <c r="G8" s="13">
        <f t="shared" si="3"/>
        <v>0</v>
      </c>
      <c r="H8" s="1">
        <f t="shared" si="3"/>
        <v>19613</v>
      </c>
      <c r="I8" s="1">
        <f t="shared" si="3"/>
        <v>0</v>
      </c>
      <c r="J8" s="14">
        <f>SUM(J9:J102)</f>
        <v>263976</v>
      </c>
    </row>
    <row r="9" spans="2:17" x14ac:dyDescent="0.25">
      <c r="B9" s="22">
        <v>2111001</v>
      </c>
      <c r="C9" s="23" t="s">
        <v>6</v>
      </c>
      <c r="D9" s="15">
        <v>64151</v>
      </c>
      <c r="E9" s="2">
        <v>-3</v>
      </c>
      <c r="F9" s="16">
        <f>+E9+D9</f>
        <v>64148</v>
      </c>
      <c r="G9" s="15"/>
      <c r="H9" s="2"/>
      <c r="I9" s="2"/>
      <c r="J9" s="16">
        <f>+I9+H9+G9+F9</f>
        <v>64148</v>
      </c>
      <c r="L9" s="37" t="s">
        <v>526</v>
      </c>
      <c r="M9" s="37">
        <f>+J25+J102</f>
        <v>8500</v>
      </c>
      <c r="N9">
        <v>9215</v>
      </c>
      <c r="O9" t="s">
        <v>529</v>
      </c>
    </row>
    <row r="10" spans="2:17" x14ac:dyDescent="0.25">
      <c r="B10" s="22">
        <v>2111002</v>
      </c>
      <c r="C10" s="24" t="s">
        <v>7</v>
      </c>
      <c r="D10" s="15">
        <v>26796</v>
      </c>
      <c r="E10" s="2"/>
      <c r="F10" s="16">
        <f t="shared" ref="F10:F16" si="4">+E10+D10</f>
        <v>26796</v>
      </c>
      <c r="G10" s="15"/>
      <c r="H10" s="2"/>
      <c r="I10" s="2"/>
      <c r="J10" s="16">
        <f t="shared" ref="J10:J73" si="5">+I10+H10+G10+F10</f>
        <v>26796</v>
      </c>
    </row>
    <row r="11" spans="2:17" hidden="1" x14ac:dyDescent="0.25">
      <c r="B11" s="22">
        <v>2111003</v>
      </c>
      <c r="C11" s="24" t="s">
        <v>8</v>
      </c>
      <c r="D11" s="15"/>
      <c r="E11" s="2"/>
      <c r="F11" s="16">
        <f t="shared" si="4"/>
        <v>0</v>
      </c>
      <c r="G11" s="15"/>
      <c r="H11" s="2"/>
      <c r="I11" s="2"/>
      <c r="J11" s="16">
        <f t="shared" si="5"/>
        <v>0</v>
      </c>
    </row>
    <row r="12" spans="2:17" hidden="1" x14ac:dyDescent="0.25">
      <c r="B12" s="22">
        <v>2111004</v>
      </c>
      <c r="C12" s="24" t="s">
        <v>9</v>
      </c>
      <c r="D12" s="15"/>
      <c r="E12" s="2"/>
      <c r="F12" s="16">
        <f t="shared" si="4"/>
        <v>0</v>
      </c>
      <c r="G12" s="15"/>
      <c r="H12" s="2"/>
      <c r="I12" s="2"/>
      <c r="J12" s="16">
        <f t="shared" si="5"/>
        <v>0</v>
      </c>
    </row>
    <row r="13" spans="2:17" hidden="1" x14ac:dyDescent="0.25">
      <c r="B13" s="22">
        <v>2111005</v>
      </c>
      <c r="C13" s="25" t="s">
        <v>10</v>
      </c>
      <c r="D13" s="15"/>
      <c r="E13" s="2"/>
      <c r="F13" s="16">
        <f t="shared" si="4"/>
        <v>0</v>
      </c>
      <c r="G13" s="15"/>
      <c r="H13" s="2"/>
      <c r="I13" s="2"/>
      <c r="J13" s="16">
        <f t="shared" si="5"/>
        <v>0</v>
      </c>
    </row>
    <row r="14" spans="2:17" ht="25.5" hidden="1" x14ac:dyDescent="0.25">
      <c r="B14" s="22">
        <v>2111006</v>
      </c>
      <c r="C14" s="24" t="s">
        <v>11</v>
      </c>
      <c r="D14" s="15"/>
      <c r="E14" s="2"/>
      <c r="F14" s="16">
        <f t="shared" si="4"/>
        <v>0</v>
      </c>
      <c r="G14" s="15"/>
      <c r="H14" s="2"/>
      <c r="I14" s="2"/>
      <c r="J14" s="16">
        <f t="shared" si="5"/>
        <v>0</v>
      </c>
    </row>
    <row r="15" spans="2:17" ht="17.25" hidden="1" customHeight="1" x14ac:dyDescent="0.25">
      <c r="B15" s="22">
        <v>2111007</v>
      </c>
      <c r="C15" s="24" t="s">
        <v>12</v>
      </c>
      <c r="D15" s="15"/>
      <c r="E15" s="2"/>
      <c r="F15" s="16">
        <f t="shared" si="4"/>
        <v>0</v>
      </c>
      <c r="G15" s="15"/>
      <c r="H15" s="2"/>
      <c r="I15" s="2"/>
      <c r="J15" s="16">
        <f t="shared" si="5"/>
        <v>0</v>
      </c>
    </row>
    <row r="16" spans="2:17" x14ac:dyDescent="0.25">
      <c r="B16" s="22">
        <v>2111008</v>
      </c>
      <c r="C16" s="24" t="s">
        <v>13</v>
      </c>
      <c r="D16" s="15">
        <v>14076</v>
      </c>
      <c r="E16" s="2"/>
      <c r="F16" s="16">
        <f t="shared" si="4"/>
        <v>14076</v>
      </c>
      <c r="G16" s="15"/>
      <c r="H16" s="2"/>
      <c r="I16" s="2"/>
      <c r="J16" s="16">
        <f t="shared" si="5"/>
        <v>14076</v>
      </c>
      <c r="L16">
        <f>+J28+J29+J32+J37+J81+J85+J105</f>
        <v>52880</v>
      </c>
      <c r="M16" s="37">
        <f>+L16/12/92</f>
        <v>47.898550724637687</v>
      </c>
      <c r="N16" t="s">
        <v>527</v>
      </c>
    </row>
    <row r="17" spans="2:13" x14ac:dyDescent="0.25">
      <c r="B17" s="22">
        <v>2111009</v>
      </c>
      <c r="C17" s="24" t="s">
        <v>14</v>
      </c>
      <c r="D17" s="15"/>
      <c r="E17" s="2"/>
      <c r="F17" s="16">
        <f t="shared" ref="F17:F27" si="6">+E17+D17</f>
        <v>0</v>
      </c>
      <c r="G17" s="15"/>
      <c r="H17" s="2"/>
      <c r="I17" s="2"/>
      <c r="J17" s="16">
        <f t="shared" si="5"/>
        <v>0</v>
      </c>
    </row>
    <row r="18" spans="2:13" hidden="1" x14ac:dyDescent="0.25">
      <c r="B18" s="22">
        <v>2111010</v>
      </c>
      <c r="C18" s="24" t="s">
        <v>15</v>
      </c>
      <c r="D18" s="15"/>
      <c r="E18" s="2"/>
      <c r="F18" s="16">
        <f t="shared" si="6"/>
        <v>0</v>
      </c>
      <c r="G18" s="15"/>
      <c r="H18" s="2"/>
      <c r="I18" s="2"/>
      <c r="J18" s="16">
        <f t="shared" si="5"/>
        <v>0</v>
      </c>
    </row>
    <row r="19" spans="2:13" hidden="1" x14ac:dyDescent="0.25">
      <c r="B19" s="22">
        <v>2111011</v>
      </c>
      <c r="C19" s="24" t="s">
        <v>16</v>
      </c>
      <c r="D19" s="15"/>
      <c r="E19" s="2"/>
      <c r="F19" s="16">
        <f t="shared" si="6"/>
        <v>0</v>
      </c>
      <c r="G19" s="15"/>
      <c r="H19" s="2"/>
      <c r="I19" s="2"/>
      <c r="J19" s="16">
        <f t="shared" si="5"/>
        <v>0</v>
      </c>
    </row>
    <row r="20" spans="2:13" hidden="1" x14ac:dyDescent="0.25">
      <c r="B20" s="22">
        <v>2111012</v>
      </c>
      <c r="C20" s="24" t="s">
        <v>17</v>
      </c>
      <c r="D20" s="15"/>
      <c r="E20" s="2"/>
      <c r="F20" s="16">
        <f t="shared" si="6"/>
        <v>0</v>
      </c>
      <c r="G20" s="15"/>
      <c r="H20" s="2"/>
      <c r="I20" s="2"/>
      <c r="J20" s="16">
        <f t="shared" si="5"/>
        <v>0</v>
      </c>
    </row>
    <row r="21" spans="2:13" ht="25.5" hidden="1" x14ac:dyDescent="0.25">
      <c r="B21" s="22">
        <v>2111013</v>
      </c>
      <c r="C21" s="24" t="s">
        <v>18</v>
      </c>
      <c r="D21" s="15"/>
      <c r="E21" s="2"/>
      <c r="F21" s="16">
        <f t="shared" si="6"/>
        <v>0</v>
      </c>
      <c r="G21" s="15"/>
      <c r="H21" s="2"/>
      <c r="I21" s="2"/>
      <c r="J21" s="16">
        <f t="shared" si="5"/>
        <v>0</v>
      </c>
    </row>
    <row r="22" spans="2:13" hidden="1" x14ac:dyDescent="0.25">
      <c r="B22" s="22">
        <v>2111014</v>
      </c>
      <c r="C22" s="24" t="s">
        <v>19</v>
      </c>
      <c r="D22" s="15"/>
      <c r="E22" s="2"/>
      <c r="F22" s="16">
        <f t="shared" si="6"/>
        <v>0</v>
      </c>
      <c r="G22" s="15"/>
      <c r="H22" s="2"/>
      <c r="I22" s="2"/>
      <c r="J22" s="16">
        <f t="shared" si="5"/>
        <v>0</v>
      </c>
    </row>
    <row r="23" spans="2:13" hidden="1" x14ac:dyDescent="0.25">
      <c r="B23" s="22">
        <v>2111015</v>
      </c>
      <c r="C23" s="24" t="s">
        <v>20</v>
      </c>
      <c r="D23" s="15"/>
      <c r="E23" s="2"/>
      <c r="F23" s="16">
        <f t="shared" si="6"/>
        <v>0</v>
      </c>
      <c r="G23" s="15"/>
      <c r="H23" s="2"/>
      <c r="I23" s="2"/>
      <c r="J23" s="16">
        <f t="shared" si="5"/>
        <v>0</v>
      </c>
    </row>
    <row r="24" spans="2:13" hidden="1" x14ac:dyDescent="0.25">
      <c r="B24" s="22">
        <v>2111016</v>
      </c>
      <c r="C24" s="24" t="s">
        <v>21</v>
      </c>
      <c r="D24" s="15"/>
      <c r="E24" s="2"/>
      <c r="F24" s="16">
        <f t="shared" si="6"/>
        <v>0</v>
      </c>
      <c r="G24" s="15"/>
      <c r="H24" s="2"/>
      <c r="I24" s="2"/>
      <c r="J24" s="16">
        <f t="shared" si="5"/>
        <v>0</v>
      </c>
    </row>
    <row r="25" spans="2:13" ht="25.5" x14ac:dyDescent="0.25">
      <c r="B25" s="22">
        <v>2111017</v>
      </c>
      <c r="C25" s="24" t="s">
        <v>22</v>
      </c>
      <c r="D25" s="15">
        <v>500</v>
      </c>
      <c r="E25" s="2"/>
      <c r="F25" s="16">
        <f t="shared" si="6"/>
        <v>500</v>
      </c>
      <c r="G25" s="15"/>
      <c r="H25" s="2">
        <v>7500</v>
      </c>
      <c r="I25" s="2"/>
      <c r="J25" s="16">
        <f t="shared" si="5"/>
        <v>8000</v>
      </c>
    </row>
    <row r="26" spans="2:13" x14ac:dyDescent="0.25">
      <c r="B26" s="22">
        <v>2111018</v>
      </c>
      <c r="C26" s="24" t="s">
        <v>23</v>
      </c>
      <c r="D26" s="15">
        <v>3883</v>
      </c>
      <c r="E26" s="2">
        <v>-153</v>
      </c>
      <c r="F26" s="16">
        <f t="shared" si="6"/>
        <v>3730</v>
      </c>
      <c r="G26" s="15"/>
      <c r="H26" s="2"/>
      <c r="I26" s="2"/>
      <c r="J26" s="16">
        <f t="shared" si="5"/>
        <v>3730</v>
      </c>
    </row>
    <row r="27" spans="2:13" hidden="1" x14ac:dyDescent="0.25">
      <c r="B27" s="22">
        <v>2111019</v>
      </c>
      <c r="C27" s="24" t="s">
        <v>24</v>
      </c>
      <c r="D27" s="15"/>
      <c r="E27" s="2"/>
      <c r="F27" s="16">
        <f t="shared" si="6"/>
        <v>0</v>
      </c>
      <c r="G27" s="15"/>
      <c r="H27" s="2"/>
      <c r="I27" s="2"/>
      <c r="J27" s="16">
        <f t="shared" si="5"/>
        <v>0</v>
      </c>
    </row>
    <row r="28" spans="2:13" x14ac:dyDescent="0.25">
      <c r="B28" s="22">
        <v>2111020</v>
      </c>
      <c r="C28" s="24" t="s">
        <v>25</v>
      </c>
      <c r="D28" s="15">
        <v>537</v>
      </c>
      <c r="E28" s="2">
        <v>154</v>
      </c>
      <c r="F28" s="16">
        <f t="shared" ref="F28:F47" si="7">+E28+D28</f>
        <v>691</v>
      </c>
      <c r="G28" s="15"/>
      <c r="H28" s="2">
        <v>1311</v>
      </c>
      <c r="I28" s="2"/>
      <c r="J28" s="16">
        <f t="shared" si="5"/>
        <v>2002</v>
      </c>
      <c r="M28">
        <f>60*12*92</f>
        <v>66240</v>
      </c>
    </row>
    <row r="29" spans="2:13" x14ac:dyDescent="0.25">
      <c r="B29" s="22">
        <v>2111021</v>
      </c>
      <c r="C29" s="24" t="s">
        <v>26</v>
      </c>
      <c r="D29" s="15">
        <v>1756</v>
      </c>
      <c r="E29" s="2"/>
      <c r="F29" s="16">
        <f t="shared" si="7"/>
        <v>1756</v>
      </c>
      <c r="G29" s="15"/>
      <c r="H29" s="2"/>
      <c r="I29" s="2"/>
      <c r="J29" s="16">
        <f t="shared" si="5"/>
        <v>1756</v>
      </c>
    </row>
    <row r="30" spans="2:13" hidden="1" x14ac:dyDescent="0.25">
      <c r="B30" s="22">
        <v>2111022</v>
      </c>
      <c r="C30" s="24" t="s">
        <v>27</v>
      </c>
      <c r="D30" s="15"/>
      <c r="E30" s="2"/>
      <c r="F30" s="16">
        <f t="shared" si="7"/>
        <v>0</v>
      </c>
      <c r="G30" s="15"/>
      <c r="H30" s="2"/>
      <c r="I30" s="2"/>
      <c r="J30" s="16">
        <f t="shared" si="5"/>
        <v>0</v>
      </c>
    </row>
    <row r="31" spans="2:13" hidden="1" x14ac:dyDescent="0.25">
      <c r="B31" s="22">
        <v>2111023</v>
      </c>
      <c r="C31" s="24" t="s">
        <v>28</v>
      </c>
      <c r="D31" s="15"/>
      <c r="E31" s="2"/>
      <c r="F31" s="16">
        <f t="shared" si="7"/>
        <v>0</v>
      </c>
      <c r="G31" s="15"/>
      <c r="H31" s="2"/>
      <c r="I31" s="2"/>
      <c r="J31" s="16">
        <f t="shared" si="5"/>
        <v>0</v>
      </c>
    </row>
    <row r="32" spans="2:13" x14ac:dyDescent="0.25">
      <c r="B32" s="22">
        <v>2111024</v>
      </c>
      <c r="C32" s="24" t="s">
        <v>29</v>
      </c>
      <c r="D32" s="15">
        <v>20696</v>
      </c>
      <c r="E32" s="2"/>
      <c r="F32" s="16">
        <f t="shared" si="7"/>
        <v>20696</v>
      </c>
      <c r="G32" s="15"/>
      <c r="H32" s="2">
        <v>690</v>
      </c>
      <c r="I32" s="2"/>
      <c r="J32" s="16">
        <f t="shared" si="5"/>
        <v>21386</v>
      </c>
      <c r="M32" s="37">
        <f>+M28-L16</f>
        <v>13360</v>
      </c>
    </row>
    <row r="33" spans="2:10" hidden="1" x14ac:dyDescent="0.25">
      <c r="B33" s="22">
        <v>2111025</v>
      </c>
      <c r="C33" s="24" t="s">
        <v>30</v>
      </c>
      <c r="D33" s="15"/>
      <c r="E33" s="2"/>
      <c r="F33" s="16">
        <f t="shared" si="7"/>
        <v>0</v>
      </c>
      <c r="G33" s="15"/>
      <c r="H33" s="2"/>
      <c r="I33" s="2"/>
      <c r="J33" s="16">
        <f t="shared" si="5"/>
        <v>0</v>
      </c>
    </row>
    <row r="34" spans="2:10" hidden="1" x14ac:dyDescent="0.25">
      <c r="B34" s="22">
        <v>2111026</v>
      </c>
      <c r="C34" s="24" t="s">
        <v>31</v>
      </c>
      <c r="D34" s="15"/>
      <c r="E34" s="2"/>
      <c r="F34" s="16">
        <f t="shared" si="7"/>
        <v>0</v>
      </c>
      <c r="G34" s="15"/>
      <c r="H34" s="2"/>
      <c r="I34" s="2"/>
      <c r="J34" s="16">
        <f t="shared" si="5"/>
        <v>0</v>
      </c>
    </row>
    <row r="35" spans="2:10" hidden="1" x14ac:dyDescent="0.25">
      <c r="B35" s="22">
        <v>2111027</v>
      </c>
      <c r="C35" s="24" t="s">
        <v>32</v>
      </c>
      <c r="D35" s="15"/>
      <c r="E35" s="2"/>
      <c r="F35" s="16">
        <f t="shared" si="7"/>
        <v>0</v>
      </c>
      <c r="G35" s="15"/>
      <c r="H35" s="2"/>
      <c r="I35" s="2"/>
      <c r="J35" s="16">
        <f t="shared" si="5"/>
        <v>0</v>
      </c>
    </row>
    <row r="36" spans="2:10" hidden="1" x14ac:dyDescent="0.25">
      <c r="B36" s="22">
        <v>2111028</v>
      </c>
      <c r="C36" s="24" t="s">
        <v>33</v>
      </c>
      <c r="D36" s="15"/>
      <c r="E36" s="2"/>
      <c r="F36" s="16">
        <f t="shared" si="7"/>
        <v>0</v>
      </c>
      <c r="G36" s="15"/>
      <c r="H36" s="2"/>
      <c r="I36" s="2"/>
      <c r="J36" s="16">
        <f t="shared" si="5"/>
        <v>0</v>
      </c>
    </row>
    <row r="37" spans="2:10" x14ac:dyDescent="0.25">
      <c r="B37" s="22">
        <v>2111029</v>
      </c>
      <c r="C37" s="24" t="s">
        <v>34</v>
      </c>
      <c r="D37" s="15">
        <v>3180</v>
      </c>
      <c r="E37" s="2"/>
      <c r="F37" s="16">
        <f t="shared" si="7"/>
        <v>3180</v>
      </c>
      <c r="G37" s="15"/>
      <c r="H37" s="2">
        <v>1015</v>
      </c>
      <c r="I37" s="2"/>
      <c r="J37" s="16">
        <f t="shared" si="5"/>
        <v>4195</v>
      </c>
    </row>
    <row r="38" spans="2:10" hidden="1" x14ac:dyDescent="0.25">
      <c r="B38" s="22">
        <v>2111030</v>
      </c>
      <c r="C38" s="24" t="s">
        <v>35</v>
      </c>
      <c r="D38" s="15"/>
      <c r="E38" s="2"/>
      <c r="F38" s="16">
        <f t="shared" si="7"/>
        <v>0</v>
      </c>
      <c r="G38" s="15"/>
      <c r="H38" s="2"/>
      <c r="I38" s="2"/>
      <c r="J38" s="16">
        <f t="shared" si="5"/>
        <v>0</v>
      </c>
    </row>
    <row r="39" spans="2:10" hidden="1" x14ac:dyDescent="0.25">
      <c r="B39" s="22">
        <v>2111031</v>
      </c>
      <c r="C39" s="24" t="s">
        <v>36</v>
      </c>
      <c r="D39" s="15"/>
      <c r="E39" s="2"/>
      <c r="F39" s="16">
        <f t="shared" si="7"/>
        <v>0</v>
      </c>
      <c r="G39" s="15"/>
      <c r="H39" s="2"/>
      <c r="I39" s="2"/>
      <c r="J39" s="16">
        <f t="shared" si="5"/>
        <v>0</v>
      </c>
    </row>
    <row r="40" spans="2:10" hidden="1" x14ac:dyDescent="0.25">
      <c r="B40" s="22">
        <v>2111032</v>
      </c>
      <c r="C40" s="24" t="s">
        <v>37</v>
      </c>
      <c r="D40" s="15"/>
      <c r="E40" s="2"/>
      <c r="F40" s="16">
        <f t="shared" si="7"/>
        <v>0</v>
      </c>
      <c r="G40" s="15"/>
      <c r="H40" s="2"/>
      <c r="I40" s="2"/>
      <c r="J40" s="16">
        <f t="shared" si="5"/>
        <v>0</v>
      </c>
    </row>
    <row r="41" spans="2:10" hidden="1" x14ac:dyDescent="0.25">
      <c r="B41" s="22">
        <v>2111033</v>
      </c>
      <c r="C41" s="24" t="s">
        <v>38</v>
      </c>
      <c r="D41" s="15"/>
      <c r="E41" s="2"/>
      <c r="F41" s="16">
        <f t="shared" si="7"/>
        <v>0</v>
      </c>
      <c r="G41" s="15"/>
      <c r="H41" s="2"/>
      <c r="I41" s="2"/>
      <c r="J41" s="16">
        <f t="shared" si="5"/>
        <v>0</v>
      </c>
    </row>
    <row r="42" spans="2:10" hidden="1" x14ac:dyDescent="0.25">
      <c r="B42" s="22">
        <v>2111034</v>
      </c>
      <c r="C42" s="24" t="s">
        <v>39</v>
      </c>
      <c r="D42" s="15"/>
      <c r="E42" s="2"/>
      <c r="F42" s="16">
        <f t="shared" si="7"/>
        <v>0</v>
      </c>
      <c r="G42" s="15"/>
      <c r="H42" s="2"/>
      <c r="I42" s="2"/>
      <c r="J42" s="16">
        <f t="shared" si="5"/>
        <v>0</v>
      </c>
    </row>
    <row r="43" spans="2:10" ht="25.5" hidden="1" x14ac:dyDescent="0.25">
      <c r="B43" s="22">
        <v>2111035</v>
      </c>
      <c r="C43" s="24" t="s">
        <v>40</v>
      </c>
      <c r="D43" s="15"/>
      <c r="E43" s="2"/>
      <c r="F43" s="16">
        <f t="shared" si="7"/>
        <v>0</v>
      </c>
      <c r="G43" s="15"/>
      <c r="H43" s="2"/>
      <c r="I43" s="2"/>
      <c r="J43" s="16">
        <f t="shared" si="5"/>
        <v>0</v>
      </c>
    </row>
    <row r="44" spans="2:10" ht="25.5" hidden="1" x14ac:dyDescent="0.25">
      <c r="B44" s="22">
        <v>2111036</v>
      </c>
      <c r="C44" s="24" t="s">
        <v>41</v>
      </c>
      <c r="D44" s="15"/>
      <c r="E44" s="2"/>
      <c r="F44" s="16">
        <f t="shared" si="7"/>
        <v>0</v>
      </c>
      <c r="G44" s="15"/>
      <c r="H44" s="2"/>
      <c r="I44" s="2"/>
      <c r="J44" s="16">
        <f t="shared" si="5"/>
        <v>0</v>
      </c>
    </row>
    <row r="45" spans="2:10" x14ac:dyDescent="0.25">
      <c r="B45" s="22">
        <v>2111037</v>
      </c>
      <c r="C45" s="24" t="s">
        <v>42</v>
      </c>
      <c r="D45" s="15">
        <v>924</v>
      </c>
      <c r="E45" s="2"/>
      <c r="F45" s="16">
        <f t="shared" si="7"/>
        <v>924</v>
      </c>
      <c r="G45" s="15"/>
      <c r="H45" s="2"/>
      <c r="I45" s="2"/>
      <c r="J45" s="16">
        <f t="shared" si="5"/>
        <v>924</v>
      </c>
    </row>
    <row r="46" spans="2:10" hidden="1" x14ac:dyDescent="0.25">
      <c r="B46" s="22">
        <v>2111038</v>
      </c>
      <c r="C46" s="24" t="s">
        <v>43</v>
      </c>
      <c r="D46" s="15"/>
      <c r="E46" s="2"/>
      <c r="F46" s="16">
        <f t="shared" si="7"/>
        <v>0</v>
      </c>
      <c r="G46" s="15"/>
      <c r="H46" s="2"/>
      <c r="I46" s="2"/>
      <c r="J46" s="16">
        <f t="shared" si="5"/>
        <v>0</v>
      </c>
    </row>
    <row r="47" spans="2:10" hidden="1" x14ac:dyDescent="0.25">
      <c r="B47" s="22">
        <v>2111039</v>
      </c>
      <c r="C47" s="24" t="s">
        <v>44</v>
      </c>
      <c r="D47" s="15"/>
      <c r="E47" s="2"/>
      <c r="F47" s="16">
        <f t="shared" si="7"/>
        <v>0</v>
      </c>
      <c r="G47" s="15"/>
      <c r="H47" s="2"/>
      <c r="I47" s="2"/>
      <c r="J47" s="16">
        <f t="shared" si="5"/>
        <v>0</v>
      </c>
    </row>
    <row r="48" spans="2:10" hidden="1" x14ac:dyDescent="0.25">
      <c r="B48" s="22">
        <v>2111040</v>
      </c>
      <c r="C48" s="24" t="s">
        <v>45</v>
      </c>
      <c r="D48" s="15"/>
      <c r="E48" s="2"/>
      <c r="F48" s="16">
        <f t="shared" ref="F48:F102" si="8">+E48+D48</f>
        <v>0</v>
      </c>
      <c r="G48" s="15"/>
      <c r="H48" s="2"/>
      <c r="I48" s="2"/>
      <c r="J48" s="16">
        <f t="shared" si="5"/>
        <v>0</v>
      </c>
    </row>
    <row r="49" spans="2:10" hidden="1" x14ac:dyDescent="0.25">
      <c r="B49" s="22">
        <v>2111041</v>
      </c>
      <c r="C49" s="24" t="s">
        <v>46</v>
      </c>
      <c r="D49" s="15"/>
      <c r="E49" s="2"/>
      <c r="F49" s="16">
        <f t="shared" si="8"/>
        <v>0</v>
      </c>
      <c r="G49" s="15"/>
      <c r="H49" s="2"/>
      <c r="I49" s="2"/>
      <c r="J49" s="16">
        <f t="shared" si="5"/>
        <v>0</v>
      </c>
    </row>
    <row r="50" spans="2:10" hidden="1" x14ac:dyDescent="0.25">
      <c r="B50" s="22">
        <v>2111042</v>
      </c>
      <c r="C50" s="24" t="s">
        <v>47</v>
      </c>
      <c r="D50" s="15"/>
      <c r="E50" s="2"/>
      <c r="F50" s="16">
        <f t="shared" si="8"/>
        <v>0</v>
      </c>
      <c r="G50" s="15"/>
      <c r="H50" s="2"/>
      <c r="I50" s="2"/>
      <c r="J50" s="16">
        <f t="shared" si="5"/>
        <v>0</v>
      </c>
    </row>
    <row r="51" spans="2:10" hidden="1" x14ac:dyDescent="0.25">
      <c r="B51" s="22">
        <v>2111043</v>
      </c>
      <c r="C51" s="24" t="s">
        <v>48</v>
      </c>
      <c r="D51" s="15"/>
      <c r="E51" s="2"/>
      <c r="F51" s="16">
        <f t="shared" si="8"/>
        <v>0</v>
      </c>
      <c r="G51" s="15"/>
      <c r="H51" s="2"/>
      <c r="I51" s="2"/>
      <c r="J51" s="16">
        <f t="shared" si="5"/>
        <v>0</v>
      </c>
    </row>
    <row r="52" spans="2:10" hidden="1" x14ac:dyDescent="0.25">
      <c r="B52" s="22">
        <v>2111044</v>
      </c>
      <c r="C52" s="24" t="s">
        <v>49</v>
      </c>
      <c r="D52" s="15"/>
      <c r="E52" s="2"/>
      <c r="F52" s="16">
        <f t="shared" si="8"/>
        <v>0</v>
      </c>
      <c r="G52" s="15"/>
      <c r="H52" s="2"/>
      <c r="I52" s="2"/>
      <c r="J52" s="16">
        <f t="shared" si="5"/>
        <v>0</v>
      </c>
    </row>
    <row r="53" spans="2:10" x14ac:dyDescent="0.25">
      <c r="B53" s="22">
        <v>2111045</v>
      </c>
      <c r="C53" s="24" t="s">
        <v>50</v>
      </c>
      <c r="D53" s="15">
        <v>6432</v>
      </c>
      <c r="E53" s="2"/>
      <c r="F53" s="16">
        <f t="shared" si="8"/>
        <v>6432</v>
      </c>
      <c r="G53" s="15"/>
      <c r="H53" s="2"/>
      <c r="I53" s="2"/>
      <c r="J53" s="16">
        <f t="shared" si="5"/>
        <v>6432</v>
      </c>
    </row>
    <row r="54" spans="2:10" ht="11.25" hidden="1" customHeight="1" x14ac:dyDescent="0.25">
      <c r="B54" s="22">
        <v>2111046</v>
      </c>
      <c r="C54" s="24" t="s">
        <v>51</v>
      </c>
      <c r="D54" s="15"/>
      <c r="E54" s="2"/>
      <c r="F54" s="16">
        <f t="shared" si="8"/>
        <v>0</v>
      </c>
      <c r="G54" s="15"/>
      <c r="H54" s="2"/>
      <c r="I54" s="2"/>
      <c r="J54" s="16">
        <f t="shared" si="5"/>
        <v>0</v>
      </c>
    </row>
    <row r="55" spans="2:10" ht="25.5" hidden="1" x14ac:dyDescent="0.25">
      <c r="B55" s="22">
        <v>2111047</v>
      </c>
      <c r="C55" s="24" t="s">
        <v>52</v>
      </c>
      <c r="D55" s="15"/>
      <c r="E55" s="2"/>
      <c r="F55" s="16">
        <f t="shared" si="8"/>
        <v>0</v>
      </c>
      <c r="G55" s="15"/>
      <c r="H55" s="2"/>
      <c r="I55" s="2"/>
      <c r="J55" s="16">
        <f t="shared" si="5"/>
        <v>0</v>
      </c>
    </row>
    <row r="56" spans="2:10" x14ac:dyDescent="0.25">
      <c r="B56" s="22">
        <v>2111048</v>
      </c>
      <c r="C56" s="24" t="s">
        <v>53</v>
      </c>
      <c r="D56" s="15">
        <v>11856</v>
      </c>
      <c r="E56" s="2"/>
      <c r="F56" s="16">
        <f t="shared" si="8"/>
        <v>11856</v>
      </c>
      <c r="G56" s="15"/>
      <c r="H56" s="2"/>
      <c r="I56" s="2"/>
      <c r="J56" s="16">
        <f t="shared" si="5"/>
        <v>11856</v>
      </c>
    </row>
    <row r="57" spans="2:10" hidden="1" x14ac:dyDescent="0.25">
      <c r="B57" s="22">
        <v>2111049</v>
      </c>
      <c r="C57" s="24" t="s">
        <v>54</v>
      </c>
      <c r="D57" s="15"/>
      <c r="E57" s="2"/>
      <c r="F57" s="16">
        <f t="shared" si="8"/>
        <v>0</v>
      </c>
      <c r="G57" s="15"/>
      <c r="H57" s="2"/>
      <c r="I57" s="2"/>
      <c r="J57" s="16">
        <f t="shared" si="5"/>
        <v>0</v>
      </c>
    </row>
    <row r="58" spans="2:10" x14ac:dyDescent="0.25">
      <c r="B58" s="22">
        <v>2111050</v>
      </c>
      <c r="C58" s="24" t="s">
        <v>55</v>
      </c>
      <c r="D58" s="15">
        <v>41436</v>
      </c>
      <c r="E58" s="2"/>
      <c r="F58" s="16">
        <f t="shared" si="8"/>
        <v>41436</v>
      </c>
      <c r="G58" s="15"/>
      <c r="H58" s="2"/>
      <c r="I58" s="2"/>
      <c r="J58" s="16">
        <f t="shared" si="5"/>
        <v>41436</v>
      </c>
    </row>
    <row r="59" spans="2:10" x14ac:dyDescent="0.25">
      <c r="B59" s="22">
        <v>2111051</v>
      </c>
      <c r="C59" s="24" t="s">
        <v>56</v>
      </c>
      <c r="D59" s="15">
        <v>3005</v>
      </c>
      <c r="E59" s="2"/>
      <c r="F59" s="16">
        <f t="shared" si="8"/>
        <v>3005</v>
      </c>
      <c r="G59" s="15"/>
      <c r="H59" s="2"/>
      <c r="I59" s="2"/>
      <c r="J59" s="16">
        <f t="shared" si="5"/>
        <v>3005</v>
      </c>
    </row>
    <row r="60" spans="2:10" hidden="1" x14ac:dyDescent="0.25">
      <c r="B60" s="22">
        <v>2111052</v>
      </c>
      <c r="C60" s="24" t="s">
        <v>57</v>
      </c>
      <c r="D60" s="15"/>
      <c r="E60" s="2"/>
      <c r="F60" s="16">
        <f t="shared" si="8"/>
        <v>0</v>
      </c>
      <c r="G60" s="15"/>
      <c r="H60" s="2"/>
      <c r="I60" s="2"/>
      <c r="J60" s="16">
        <f t="shared" si="5"/>
        <v>0</v>
      </c>
    </row>
    <row r="61" spans="2:10" ht="25.5" hidden="1" x14ac:dyDescent="0.25">
      <c r="B61" s="22">
        <v>2111053</v>
      </c>
      <c r="C61" s="24" t="s">
        <v>58</v>
      </c>
      <c r="D61" s="15"/>
      <c r="E61" s="2"/>
      <c r="F61" s="16">
        <f t="shared" si="8"/>
        <v>0</v>
      </c>
      <c r="G61" s="15"/>
      <c r="H61" s="2"/>
      <c r="I61" s="2"/>
      <c r="J61" s="16">
        <f t="shared" si="5"/>
        <v>0</v>
      </c>
    </row>
    <row r="62" spans="2:10" ht="25.5" hidden="1" x14ac:dyDescent="0.25">
      <c r="B62" s="22">
        <v>2111054</v>
      </c>
      <c r="C62" s="24" t="s">
        <v>59</v>
      </c>
      <c r="D62" s="15"/>
      <c r="E62" s="2"/>
      <c r="F62" s="16">
        <f t="shared" si="8"/>
        <v>0</v>
      </c>
      <c r="G62" s="15"/>
      <c r="H62" s="2"/>
      <c r="I62" s="2"/>
      <c r="J62" s="16">
        <f t="shared" si="5"/>
        <v>0</v>
      </c>
    </row>
    <row r="63" spans="2:10" hidden="1" x14ac:dyDescent="0.25">
      <c r="B63" s="22">
        <v>2111055</v>
      </c>
      <c r="C63" s="24" t="s">
        <v>60</v>
      </c>
      <c r="D63" s="15"/>
      <c r="E63" s="2"/>
      <c r="F63" s="16">
        <f t="shared" si="8"/>
        <v>0</v>
      </c>
      <c r="G63" s="15"/>
      <c r="H63" s="2"/>
      <c r="I63" s="2"/>
      <c r="J63" s="16">
        <f t="shared" si="5"/>
        <v>0</v>
      </c>
    </row>
    <row r="64" spans="2:10" ht="25.5" hidden="1" x14ac:dyDescent="0.25">
      <c r="B64" s="22">
        <v>2111056</v>
      </c>
      <c r="C64" s="24" t="s">
        <v>61</v>
      </c>
      <c r="D64" s="15"/>
      <c r="E64" s="2"/>
      <c r="F64" s="16">
        <f t="shared" si="8"/>
        <v>0</v>
      </c>
      <c r="G64" s="15"/>
      <c r="H64" s="2"/>
      <c r="I64" s="2"/>
      <c r="J64" s="16">
        <f t="shared" si="5"/>
        <v>0</v>
      </c>
    </row>
    <row r="65" spans="2:10" hidden="1" x14ac:dyDescent="0.25">
      <c r="B65" s="22">
        <v>2111057</v>
      </c>
      <c r="C65" s="24" t="s">
        <v>62</v>
      </c>
      <c r="D65" s="15"/>
      <c r="E65" s="2"/>
      <c r="F65" s="16">
        <f t="shared" si="8"/>
        <v>0</v>
      </c>
      <c r="G65" s="15"/>
      <c r="H65" s="2"/>
      <c r="I65" s="2"/>
      <c r="J65" s="16">
        <f t="shared" si="5"/>
        <v>0</v>
      </c>
    </row>
    <row r="66" spans="2:10" hidden="1" x14ac:dyDescent="0.25">
      <c r="B66" s="22">
        <v>2111058</v>
      </c>
      <c r="C66" s="24" t="s">
        <v>63</v>
      </c>
      <c r="D66" s="15"/>
      <c r="E66" s="2"/>
      <c r="F66" s="16">
        <f t="shared" si="8"/>
        <v>0</v>
      </c>
      <c r="G66" s="15"/>
      <c r="H66" s="2"/>
      <c r="I66" s="2"/>
      <c r="J66" s="16">
        <f t="shared" si="5"/>
        <v>0</v>
      </c>
    </row>
    <row r="67" spans="2:10" hidden="1" x14ac:dyDescent="0.25">
      <c r="B67" s="22">
        <v>2111059</v>
      </c>
      <c r="C67" s="24" t="s">
        <v>64</v>
      </c>
      <c r="D67" s="15"/>
      <c r="E67" s="2"/>
      <c r="F67" s="16">
        <f t="shared" si="8"/>
        <v>0</v>
      </c>
      <c r="G67" s="15"/>
      <c r="H67" s="2"/>
      <c r="I67" s="2"/>
      <c r="J67" s="16">
        <f t="shared" si="5"/>
        <v>0</v>
      </c>
    </row>
    <row r="68" spans="2:10" hidden="1" x14ac:dyDescent="0.25">
      <c r="B68" s="22">
        <v>2111060</v>
      </c>
      <c r="C68" s="24" t="s">
        <v>65</v>
      </c>
      <c r="D68" s="15"/>
      <c r="E68" s="2"/>
      <c r="F68" s="16">
        <f t="shared" si="8"/>
        <v>0</v>
      </c>
      <c r="G68" s="15"/>
      <c r="H68" s="2"/>
      <c r="I68" s="2"/>
      <c r="J68" s="16">
        <f t="shared" si="5"/>
        <v>0</v>
      </c>
    </row>
    <row r="69" spans="2:10" x14ac:dyDescent="0.25">
      <c r="B69" s="22">
        <v>2111061</v>
      </c>
      <c r="C69" s="24" t="s">
        <v>66</v>
      </c>
      <c r="D69" s="15"/>
      <c r="E69" s="2"/>
      <c r="F69" s="16">
        <f t="shared" si="8"/>
        <v>0</v>
      </c>
      <c r="G69" s="15"/>
      <c r="H69" s="2">
        <v>5182</v>
      </c>
      <c r="I69" s="2"/>
      <c r="J69" s="16">
        <f t="shared" si="5"/>
        <v>5182</v>
      </c>
    </row>
    <row r="70" spans="2:10" ht="25.5" hidden="1" x14ac:dyDescent="0.25">
      <c r="B70" s="22">
        <v>2111062</v>
      </c>
      <c r="C70" s="24" t="s">
        <v>67</v>
      </c>
      <c r="D70" s="15"/>
      <c r="E70" s="2"/>
      <c r="F70" s="16">
        <f t="shared" si="8"/>
        <v>0</v>
      </c>
      <c r="G70" s="15"/>
      <c r="H70" s="2"/>
      <c r="I70" s="2"/>
      <c r="J70" s="16">
        <f t="shared" si="5"/>
        <v>0</v>
      </c>
    </row>
    <row r="71" spans="2:10" hidden="1" x14ac:dyDescent="0.25">
      <c r="B71" s="22">
        <v>2111063</v>
      </c>
      <c r="C71" s="24" t="s">
        <v>68</v>
      </c>
      <c r="D71" s="15"/>
      <c r="E71" s="2"/>
      <c r="F71" s="16">
        <f t="shared" si="8"/>
        <v>0</v>
      </c>
      <c r="G71" s="15"/>
      <c r="H71" s="2"/>
      <c r="I71" s="2"/>
      <c r="J71" s="16">
        <f t="shared" si="5"/>
        <v>0</v>
      </c>
    </row>
    <row r="72" spans="2:10" hidden="1" x14ac:dyDescent="0.25">
      <c r="B72" s="22">
        <v>2111064</v>
      </c>
      <c r="C72" s="24" t="s">
        <v>69</v>
      </c>
      <c r="D72" s="15"/>
      <c r="E72" s="2"/>
      <c r="F72" s="16">
        <f t="shared" si="8"/>
        <v>0</v>
      </c>
      <c r="G72" s="15"/>
      <c r="H72" s="2"/>
      <c r="I72" s="2"/>
      <c r="J72" s="16">
        <f t="shared" si="5"/>
        <v>0</v>
      </c>
    </row>
    <row r="73" spans="2:10" hidden="1" x14ac:dyDescent="0.25">
      <c r="B73" s="22">
        <v>2111065</v>
      </c>
      <c r="C73" s="24" t="s">
        <v>70</v>
      </c>
      <c r="D73" s="15"/>
      <c r="E73" s="2"/>
      <c r="F73" s="16">
        <f t="shared" si="8"/>
        <v>0</v>
      </c>
      <c r="G73" s="15"/>
      <c r="H73" s="2"/>
      <c r="I73" s="2"/>
      <c r="J73" s="16">
        <f t="shared" si="5"/>
        <v>0</v>
      </c>
    </row>
    <row r="74" spans="2:10" hidden="1" x14ac:dyDescent="0.25">
      <c r="B74" s="22">
        <v>2111066</v>
      </c>
      <c r="C74" s="24" t="s">
        <v>71</v>
      </c>
      <c r="D74" s="15"/>
      <c r="E74" s="2"/>
      <c r="F74" s="16">
        <f t="shared" si="8"/>
        <v>0</v>
      </c>
      <c r="G74" s="15"/>
      <c r="H74" s="2"/>
      <c r="I74" s="2"/>
      <c r="J74" s="16">
        <f t="shared" ref="J74:J102" si="9">+I74+H74+G74+F74</f>
        <v>0</v>
      </c>
    </row>
    <row r="75" spans="2:10" hidden="1" x14ac:dyDescent="0.25">
      <c r="B75" s="22">
        <v>2111067</v>
      </c>
      <c r="C75" s="24" t="s">
        <v>72</v>
      </c>
      <c r="D75" s="15"/>
      <c r="E75" s="2"/>
      <c r="F75" s="16">
        <f t="shared" si="8"/>
        <v>0</v>
      </c>
      <c r="G75" s="15"/>
      <c r="H75" s="2"/>
      <c r="I75" s="2"/>
      <c r="J75" s="16">
        <f t="shared" si="9"/>
        <v>0</v>
      </c>
    </row>
    <row r="76" spans="2:10" x14ac:dyDescent="0.25">
      <c r="B76" s="22">
        <v>2111068</v>
      </c>
      <c r="C76" s="24" t="s">
        <v>73</v>
      </c>
      <c r="D76" s="15">
        <v>348</v>
      </c>
      <c r="E76" s="2"/>
      <c r="F76" s="16">
        <f t="shared" si="8"/>
        <v>348</v>
      </c>
      <c r="G76" s="15"/>
      <c r="H76" s="2"/>
      <c r="I76" s="2"/>
      <c r="J76" s="16">
        <f t="shared" si="9"/>
        <v>348</v>
      </c>
    </row>
    <row r="77" spans="2:10" hidden="1" x14ac:dyDescent="0.25">
      <c r="B77" s="22">
        <v>2111069</v>
      </c>
      <c r="C77" s="24" t="s">
        <v>74</v>
      </c>
      <c r="D77" s="15"/>
      <c r="E77" s="2"/>
      <c r="F77" s="16">
        <f t="shared" si="8"/>
        <v>0</v>
      </c>
      <c r="G77" s="15"/>
      <c r="H77" s="2"/>
      <c r="I77" s="2"/>
      <c r="J77" s="16">
        <f t="shared" si="9"/>
        <v>0</v>
      </c>
    </row>
    <row r="78" spans="2:10" ht="25.5" x14ac:dyDescent="0.25">
      <c r="B78" s="22">
        <v>2111070</v>
      </c>
      <c r="C78" s="24" t="s">
        <v>75</v>
      </c>
      <c r="D78" s="15">
        <v>4428</v>
      </c>
      <c r="E78" s="2"/>
      <c r="F78" s="16">
        <f t="shared" si="8"/>
        <v>4428</v>
      </c>
      <c r="G78" s="15"/>
      <c r="H78" s="2"/>
      <c r="I78" s="2"/>
      <c r="J78" s="16">
        <f t="shared" si="9"/>
        <v>4428</v>
      </c>
    </row>
    <row r="79" spans="2:10" hidden="1" x14ac:dyDescent="0.25">
      <c r="B79" s="22">
        <v>2111071</v>
      </c>
      <c r="C79" s="24" t="s">
        <v>76</v>
      </c>
      <c r="D79" s="15"/>
      <c r="E79" s="2"/>
      <c r="F79" s="16">
        <f t="shared" si="8"/>
        <v>0</v>
      </c>
      <c r="G79" s="15"/>
      <c r="H79" s="2"/>
      <c r="I79" s="2"/>
      <c r="J79" s="16">
        <f t="shared" si="9"/>
        <v>0</v>
      </c>
    </row>
    <row r="80" spans="2:10" hidden="1" x14ac:dyDescent="0.25">
      <c r="B80" s="22">
        <v>2111072</v>
      </c>
      <c r="C80" s="24" t="s">
        <v>77</v>
      </c>
      <c r="D80" s="15"/>
      <c r="E80" s="2"/>
      <c r="F80" s="16">
        <f t="shared" si="8"/>
        <v>0</v>
      </c>
      <c r="G80" s="15"/>
      <c r="H80" s="2"/>
      <c r="I80" s="2"/>
      <c r="J80" s="16">
        <f t="shared" si="9"/>
        <v>0</v>
      </c>
    </row>
    <row r="81" spans="2:10" x14ac:dyDescent="0.25">
      <c r="B81" s="22">
        <v>2111073</v>
      </c>
      <c r="C81" s="24" t="s">
        <v>78</v>
      </c>
      <c r="D81" s="15">
        <v>1890</v>
      </c>
      <c r="E81" s="2"/>
      <c r="F81" s="16">
        <f t="shared" si="8"/>
        <v>1890</v>
      </c>
      <c r="G81" s="15"/>
      <c r="H81" s="2">
        <v>1109</v>
      </c>
      <c r="I81" s="2"/>
      <c r="J81" s="16">
        <f t="shared" si="9"/>
        <v>2999</v>
      </c>
    </row>
    <row r="82" spans="2:10" hidden="1" x14ac:dyDescent="0.25">
      <c r="B82" s="22">
        <v>2111074</v>
      </c>
      <c r="C82" s="24" t="s">
        <v>79</v>
      </c>
      <c r="D82" s="15"/>
      <c r="E82" s="2"/>
      <c r="F82" s="16">
        <f t="shared" si="8"/>
        <v>0</v>
      </c>
      <c r="G82" s="15"/>
      <c r="H82" s="2"/>
      <c r="I82" s="2"/>
      <c r="J82" s="16">
        <f t="shared" si="9"/>
        <v>0</v>
      </c>
    </row>
    <row r="83" spans="2:10" hidden="1" x14ac:dyDescent="0.25">
      <c r="B83" s="22">
        <v>2111075</v>
      </c>
      <c r="C83" s="24" t="s">
        <v>80</v>
      </c>
      <c r="D83" s="15"/>
      <c r="E83" s="2"/>
      <c r="F83" s="16">
        <f t="shared" si="8"/>
        <v>0</v>
      </c>
      <c r="G83" s="15"/>
      <c r="H83" s="2"/>
      <c r="I83" s="2"/>
      <c r="J83" s="16">
        <f t="shared" si="9"/>
        <v>0</v>
      </c>
    </row>
    <row r="84" spans="2:10" hidden="1" x14ac:dyDescent="0.25">
      <c r="B84" s="22">
        <v>2111076</v>
      </c>
      <c r="C84" s="24" t="s">
        <v>81</v>
      </c>
      <c r="D84" s="15"/>
      <c r="E84" s="2"/>
      <c r="F84" s="16">
        <f t="shared" si="8"/>
        <v>0</v>
      </c>
      <c r="G84" s="15"/>
      <c r="H84" s="2"/>
      <c r="I84" s="2"/>
      <c r="J84" s="16">
        <f t="shared" si="9"/>
        <v>0</v>
      </c>
    </row>
    <row r="85" spans="2:10" x14ac:dyDescent="0.25">
      <c r="B85" s="22">
        <v>2111077</v>
      </c>
      <c r="C85" s="24" t="s">
        <v>82</v>
      </c>
      <c r="D85" s="15">
        <v>16217</v>
      </c>
      <c r="E85" s="34">
        <v>1128</v>
      </c>
      <c r="F85" s="16">
        <f t="shared" si="8"/>
        <v>17345</v>
      </c>
      <c r="G85" s="15"/>
      <c r="H85" s="34">
        <v>2806</v>
      </c>
      <c r="I85" s="2"/>
      <c r="J85" s="16">
        <f t="shared" si="9"/>
        <v>20151</v>
      </c>
    </row>
    <row r="86" spans="2:10" hidden="1" x14ac:dyDescent="0.25">
      <c r="B86" s="22">
        <v>2111078</v>
      </c>
      <c r="C86" s="24" t="s">
        <v>83</v>
      </c>
      <c r="D86" s="15"/>
      <c r="E86" s="2"/>
      <c r="F86" s="16">
        <f t="shared" si="8"/>
        <v>0</v>
      </c>
      <c r="G86" s="15"/>
      <c r="H86" s="2"/>
      <c r="I86" s="2"/>
      <c r="J86" s="16">
        <f t="shared" si="9"/>
        <v>0</v>
      </c>
    </row>
    <row r="87" spans="2:10" hidden="1" x14ac:dyDescent="0.25">
      <c r="B87" s="22">
        <v>2111079</v>
      </c>
      <c r="C87" s="24" t="s">
        <v>84</v>
      </c>
      <c r="D87" s="15"/>
      <c r="E87" s="2"/>
      <c r="F87" s="16">
        <f t="shared" si="8"/>
        <v>0</v>
      </c>
      <c r="G87" s="15"/>
      <c r="H87" s="2"/>
      <c r="I87" s="2"/>
      <c r="J87" s="16">
        <f t="shared" si="9"/>
        <v>0</v>
      </c>
    </row>
    <row r="88" spans="2:10" hidden="1" x14ac:dyDescent="0.25">
      <c r="B88" s="22">
        <v>2111080</v>
      </c>
      <c r="C88" s="24" t="s">
        <v>85</v>
      </c>
      <c r="D88" s="15"/>
      <c r="E88" s="2"/>
      <c r="F88" s="16">
        <f t="shared" si="8"/>
        <v>0</v>
      </c>
      <c r="G88" s="15"/>
      <c r="H88" s="2"/>
      <c r="I88" s="2"/>
      <c r="J88" s="16">
        <f t="shared" si="9"/>
        <v>0</v>
      </c>
    </row>
    <row r="89" spans="2:10" hidden="1" x14ac:dyDescent="0.25">
      <c r="B89" s="22">
        <v>2111081</v>
      </c>
      <c r="C89" s="24" t="s">
        <v>86</v>
      </c>
      <c r="D89" s="15"/>
      <c r="E89" s="2"/>
      <c r="F89" s="16">
        <f t="shared" si="8"/>
        <v>0</v>
      </c>
      <c r="G89" s="15"/>
      <c r="H89" s="2"/>
      <c r="I89" s="2"/>
      <c r="J89" s="16">
        <f t="shared" si="9"/>
        <v>0</v>
      </c>
    </row>
    <row r="90" spans="2:10" hidden="1" x14ac:dyDescent="0.25">
      <c r="B90" s="22">
        <v>2111082</v>
      </c>
      <c r="C90" s="24" t="s">
        <v>87</v>
      </c>
      <c r="D90" s="15"/>
      <c r="E90" s="2"/>
      <c r="F90" s="16">
        <f t="shared" si="8"/>
        <v>0</v>
      </c>
      <c r="G90" s="15"/>
      <c r="H90" s="2"/>
      <c r="I90" s="2"/>
      <c r="J90" s="16">
        <f t="shared" si="9"/>
        <v>0</v>
      </c>
    </row>
    <row r="91" spans="2:10" x14ac:dyDescent="0.25">
      <c r="B91" s="22">
        <v>2111083</v>
      </c>
      <c r="C91" s="24" t="s">
        <v>88</v>
      </c>
      <c r="D91" s="15">
        <v>15120</v>
      </c>
      <c r="E91" s="2"/>
      <c r="F91" s="16">
        <f t="shared" si="8"/>
        <v>15120</v>
      </c>
      <c r="G91" s="15"/>
      <c r="H91" s="2"/>
      <c r="I91" s="2"/>
      <c r="J91" s="16">
        <f t="shared" si="9"/>
        <v>15120</v>
      </c>
    </row>
    <row r="92" spans="2:10" hidden="1" x14ac:dyDescent="0.25">
      <c r="B92" s="22">
        <v>2111084</v>
      </c>
      <c r="C92" s="24" t="s">
        <v>89</v>
      </c>
      <c r="D92" s="15"/>
      <c r="E92" s="2"/>
      <c r="F92" s="16">
        <f t="shared" si="8"/>
        <v>0</v>
      </c>
      <c r="G92" s="15"/>
      <c r="H92" s="2"/>
      <c r="I92" s="2"/>
      <c r="J92" s="16">
        <f t="shared" si="9"/>
        <v>0</v>
      </c>
    </row>
    <row r="93" spans="2:10" x14ac:dyDescent="0.25">
      <c r="B93" s="22">
        <v>2111085</v>
      </c>
      <c r="C93" s="24" t="s">
        <v>90</v>
      </c>
      <c r="D93" s="15">
        <v>5412</v>
      </c>
      <c r="E93" s="2"/>
      <c r="F93" s="16">
        <f t="shared" si="8"/>
        <v>5412</v>
      </c>
      <c r="G93" s="15"/>
      <c r="H93" s="2"/>
      <c r="I93" s="2"/>
      <c r="J93" s="16">
        <f t="shared" si="9"/>
        <v>5412</v>
      </c>
    </row>
    <row r="94" spans="2:10" hidden="1" x14ac:dyDescent="0.25">
      <c r="B94" s="22">
        <v>2111086</v>
      </c>
      <c r="C94" s="24" t="s">
        <v>91</v>
      </c>
      <c r="D94" s="15"/>
      <c r="E94" s="2"/>
      <c r="F94" s="16">
        <f t="shared" si="8"/>
        <v>0</v>
      </c>
      <c r="G94" s="15"/>
      <c r="H94" s="2"/>
      <c r="I94" s="2"/>
      <c r="J94" s="16">
        <f t="shared" si="9"/>
        <v>0</v>
      </c>
    </row>
    <row r="95" spans="2:10" hidden="1" x14ac:dyDescent="0.25">
      <c r="B95" s="22">
        <v>2111087</v>
      </c>
      <c r="C95" s="24" t="s">
        <v>92</v>
      </c>
      <c r="D95" s="15"/>
      <c r="E95" s="2"/>
      <c r="F95" s="16">
        <f t="shared" si="8"/>
        <v>0</v>
      </c>
      <c r="G95" s="15"/>
      <c r="H95" s="2"/>
      <c r="I95" s="2"/>
      <c r="J95" s="16">
        <f t="shared" si="9"/>
        <v>0</v>
      </c>
    </row>
    <row r="96" spans="2:10" hidden="1" x14ac:dyDescent="0.25">
      <c r="B96" s="22">
        <v>2111088</v>
      </c>
      <c r="C96" s="24" t="s">
        <v>93</v>
      </c>
      <c r="D96" s="15"/>
      <c r="E96" s="2"/>
      <c r="F96" s="16">
        <f t="shared" si="8"/>
        <v>0</v>
      </c>
      <c r="G96" s="15"/>
      <c r="H96" s="2"/>
      <c r="I96" s="2"/>
      <c r="J96" s="16">
        <f t="shared" si="9"/>
        <v>0</v>
      </c>
    </row>
    <row r="97" spans="2:10" hidden="1" x14ac:dyDescent="0.25">
      <c r="B97" s="22">
        <v>2111089</v>
      </c>
      <c r="C97" s="24" t="s">
        <v>94</v>
      </c>
      <c r="D97" s="15"/>
      <c r="E97" s="2"/>
      <c r="F97" s="16">
        <f t="shared" si="8"/>
        <v>0</v>
      </c>
      <c r="G97" s="15"/>
      <c r="H97" s="2"/>
      <c r="I97" s="2"/>
      <c r="J97" s="16">
        <f t="shared" si="9"/>
        <v>0</v>
      </c>
    </row>
    <row r="98" spans="2:10" hidden="1" x14ac:dyDescent="0.25">
      <c r="B98" s="22">
        <v>2111090</v>
      </c>
      <c r="C98" s="24" t="s">
        <v>95</v>
      </c>
      <c r="D98" s="15"/>
      <c r="E98" s="2"/>
      <c r="F98" s="16">
        <f t="shared" si="8"/>
        <v>0</v>
      </c>
      <c r="G98" s="15"/>
      <c r="H98" s="2"/>
      <c r="I98" s="2"/>
      <c r="J98" s="16">
        <f t="shared" si="9"/>
        <v>0</v>
      </c>
    </row>
    <row r="99" spans="2:10" hidden="1" x14ac:dyDescent="0.25">
      <c r="B99" s="22">
        <v>2111091</v>
      </c>
      <c r="C99" s="24" t="s">
        <v>96</v>
      </c>
      <c r="D99" s="15"/>
      <c r="E99" s="2"/>
      <c r="F99" s="16">
        <f t="shared" si="8"/>
        <v>0</v>
      </c>
      <c r="G99" s="15"/>
      <c r="H99" s="2"/>
      <c r="I99" s="2"/>
      <c r="J99" s="16">
        <f t="shared" si="9"/>
        <v>0</v>
      </c>
    </row>
    <row r="100" spans="2:10" x14ac:dyDescent="0.25">
      <c r="B100" s="22">
        <v>2111092</v>
      </c>
      <c r="C100" s="24" t="s">
        <v>97</v>
      </c>
      <c r="D100" s="15">
        <v>3062</v>
      </c>
      <c r="E100" s="34">
        <v>-3062</v>
      </c>
      <c r="F100" s="16">
        <f t="shared" si="8"/>
        <v>0</v>
      </c>
      <c r="G100" s="15"/>
      <c r="H100" s="2"/>
      <c r="I100" s="2"/>
      <c r="J100" s="16">
        <f t="shared" si="9"/>
        <v>0</v>
      </c>
    </row>
    <row r="101" spans="2:10" x14ac:dyDescent="0.25">
      <c r="B101" s="22">
        <v>2111093</v>
      </c>
      <c r="C101" s="24" t="s">
        <v>98</v>
      </c>
      <c r="D101" s="15">
        <v>94</v>
      </c>
      <c r="E101" s="2"/>
      <c r="F101" s="16">
        <f t="shared" si="8"/>
        <v>94</v>
      </c>
      <c r="G101" s="15"/>
      <c r="H101" s="2"/>
      <c r="I101" s="2"/>
      <c r="J101" s="16">
        <f t="shared" si="9"/>
        <v>94</v>
      </c>
    </row>
    <row r="102" spans="2:10" x14ac:dyDescent="0.25">
      <c r="B102" s="22">
        <v>2111094</v>
      </c>
      <c r="C102" s="24" t="s">
        <v>99</v>
      </c>
      <c r="D102" s="15">
        <v>500</v>
      </c>
      <c r="E102" s="2">
        <v>0</v>
      </c>
      <c r="F102" s="16">
        <f t="shared" si="8"/>
        <v>500</v>
      </c>
      <c r="G102" s="15"/>
      <c r="H102" s="2"/>
      <c r="I102" s="2"/>
      <c r="J102" s="16">
        <f t="shared" si="9"/>
        <v>500</v>
      </c>
    </row>
    <row r="103" spans="2:10" x14ac:dyDescent="0.25">
      <c r="B103" s="13"/>
      <c r="C103" s="21" t="s">
        <v>100</v>
      </c>
      <c r="D103" s="13">
        <f>SUM(D104:D114)</f>
        <v>391</v>
      </c>
      <c r="E103" s="1">
        <f t="shared" ref="E103:I103" si="10">SUM(E104:E114)</f>
        <v>0</v>
      </c>
      <c r="F103" s="14">
        <f t="shared" si="10"/>
        <v>391</v>
      </c>
      <c r="G103" s="13">
        <f t="shared" si="10"/>
        <v>0</v>
      </c>
      <c r="H103" s="1">
        <f t="shared" si="10"/>
        <v>0</v>
      </c>
      <c r="I103" s="1">
        <f t="shared" si="10"/>
        <v>0</v>
      </c>
      <c r="J103" s="14">
        <f>SUM(J104:J114)</f>
        <v>391</v>
      </c>
    </row>
    <row r="104" spans="2:10" hidden="1" x14ac:dyDescent="0.25">
      <c r="B104" s="22">
        <v>2112001</v>
      </c>
      <c r="C104" s="24" t="s">
        <v>101</v>
      </c>
      <c r="D104" s="15"/>
      <c r="E104" s="2"/>
      <c r="F104" s="16">
        <f t="shared" ref="F104:F114" si="11">+E104+D104</f>
        <v>0</v>
      </c>
      <c r="G104" s="15"/>
      <c r="H104" s="2"/>
      <c r="I104" s="2"/>
      <c r="J104" s="16">
        <f>+I104+H104+G104+F104</f>
        <v>0</v>
      </c>
    </row>
    <row r="105" spans="2:10" x14ac:dyDescent="0.25">
      <c r="B105" s="22">
        <v>2112002</v>
      </c>
      <c r="C105" s="32" t="s">
        <v>102</v>
      </c>
      <c r="D105" s="33">
        <v>391</v>
      </c>
      <c r="E105" s="34"/>
      <c r="F105" s="35">
        <f t="shared" si="11"/>
        <v>391</v>
      </c>
      <c r="G105" s="33"/>
      <c r="H105" s="34"/>
      <c r="I105" s="34"/>
      <c r="J105" s="35">
        <f t="shared" ref="J105:J114" si="12">+I105+H105+G105+F105</f>
        <v>391</v>
      </c>
    </row>
    <row r="106" spans="2:10" hidden="1" x14ac:dyDescent="0.25">
      <c r="B106" s="22">
        <v>2112003</v>
      </c>
      <c r="C106" s="24" t="s">
        <v>103</v>
      </c>
      <c r="D106" s="15"/>
      <c r="E106" s="2"/>
      <c r="F106" s="16">
        <f t="shared" si="11"/>
        <v>0</v>
      </c>
      <c r="G106" s="15"/>
      <c r="H106" s="2"/>
      <c r="I106" s="2"/>
      <c r="J106" s="16">
        <f t="shared" si="12"/>
        <v>0</v>
      </c>
    </row>
    <row r="107" spans="2:10" hidden="1" x14ac:dyDescent="0.25">
      <c r="B107" s="22">
        <v>2112004</v>
      </c>
      <c r="C107" s="24" t="s">
        <v>104</v>
      </c>
      <c r="D107" s="15"/>
      <c r="E107" s="2"/>
      <c r="F107" s="16">
        <f t="shared" si="11"/>
        <v>0</v>
      </c>
      <c r="G107" s="15"/>
      <c r="H107" s="2"/>
      <c r="I107" s="2"/>
      <c r="J107" s="16">
        <f t="shared" si="12"/>
        <v>0</v>
      </c>
    </row>
    <row r="108" spans="2:10" hidden="1" x14ac:dyDescent="0.25">
      <c r="B108" s="22">
        <v>2112005</v>
      </c>
      <c r="C108" s="24" t="s">
        <v>105</v>
      </c>
      <c r="D108" s="15"/>
      <c r="E108" s="2"/>
      <c r="F108" s="16">
        <f t="shared" si="11"/>
        <v>0</v>
      </c>
      <c r="G108" s="15"/>
      <c r="H108" s="2"/>
      <c r="I108" s="2"/>
      <c r="J108" s="16">
        <f t="shared" si="12"/>
        <v>0</v>
      </c>
    </row>
    <row r="109" spans="2:10" hidden="1" x14ac:dyDescent="0.25">
      <c r="B109" s="22">
        <v>2112006</v>
      </c>
      <c r="C109" s="24" t="s">
        <v>106</v>
      </c>
      <c r="D109" s="15"/>
      <c r="E109" s="2"/>
      <c r="F109" s="16">
        <f t="shared" si="11"/>
        <v>0</v>
      </c>
      <c r="G109" s="15"/>
      <c r="H109" s="2"/>
      <c r="I109" s="2"/>
      <c r="J109" s="16">
        <f t="shared" si="12"/>
        <v>0</v>
      </c>
    </row>
    <row r="110" spans="2:10" hidden="1" x14ac:dyDescent="0.25">
      <c r="B110" s="22">
        <v>2112007</v>
      </c>
      <c r="C110" s="24" t="s">
        <v>107</v>
      </c>
      <c r="D110" s="15"/>
      <c r="E110" s="2"/>
      <c r="F110" s="16">
        <f t="shared" si="11"/>
        <v>0</v>
      </c>
      <c r="G110" s="15"/>
      <c r="H110" s="2"/>
      <c r="I110" s="2"/>
      <c r="J110" s="16">
        <f t="shared" si="12"/>
        <v>0</v>
      </c>
    </row>
    <row r="111" spans="2:10" hidden="1" x14ac:dyDescent="0.25">
      <c r="B111" s="22">
        <v>2112008</v>
      </c>
      <c r="C111" s="24" t="s">
        <v>108</v>
      </c>
      <c r="D111" s="15"/>
      <c r="E111" s="2"/>
      <c r="F111" s="16">
        <f t="shared" si="11"/>
        <v>0</v>
      </c>
      <c r="G111" s="15"/>
      <c r="H111" s="2"/>
      <c r="I111" s="2"/>
      <c r="J111" s="16">
        <f t="shared" si="12"/>
        <v>0</v>
      </c>
    </row>
    <row r="112" spans="2:10" hidden="1" x14ac:dyDescent="0.25">
      <c r="B112" s="22">
        <v>2112009</v>
      </c>
      <c r="C112" s="24" t="s">
        <v>109</v>
      </c>
      <c r="D112" s="15"/>
      <c r="E112" s="2"/>
      <c r="F112" s="16">
        <f t="shared" si="11"/>
        <v>0</v>
      </c>
      <c r="G112" s="15"/>
      <c r="H112" s="2"/>
      <c r="I112" s="2"/>
      <c r="J112" s="16">
        <f t="shared" si="12"/>
        <v>0</v>
      </c>
    </row>
    <row r="113" spans="2:10" hidden="1" x14ac:dyDescent="0.25">
      <c r="B113" s="22">
        <v>2112010</v>
      </c>
      <c r="C113" s="24" t="s">
        <v>110</v>
      </c>
      <c r="D113" s="15"/>
      <c r="E113" s="2"/>
      <c r="F113" s="16">
        <f t="shared" si="11"/>
        <v>0</v>
      </c>
      <c r="G113" s="15"/>
      <c r="H113" s="2"/>
      <c r="I113" s="2"/>
      <c r="J113" s="16">
        <f t="shared" si="12"/>
        <v>0</v>
      </c>
    </row>
    <row r="114" spans="2:10" hidden="1" x14ac:dyDescent="0.25">
      <c r="B114" s="22">
        <v>2112011</v>
      </c>
      <c r="C114" s="24" t="s">
        <v>111</v>
      </c>
      <c r="D114" s="15"/>
      <c r="E114" s="2"/>
      <c r="F114" s="16">
        <f t="shared" si="11"/>
        <v>0</v>
      </c>
      <c r="G114" s="15"/>
      <c r="H114" s="2"/>
      <c r="I114" s="2"/>
      <c r="J114" s="16">
        <f t="shared" si="12"/>
        <v>0</v>
      </c>
    </row>
    <row r="115" spans="2:10" hidden="1" x14ac:dyDescent="0.25">
      <c r="B115" s="13"/>
      <c r="C115" s="21" t="s">
        <v>112</v>
      </c>
      <c r="D115" s="13">
        <f>+D116</f>
        <v>0</v>
      </c>
      <c r="E115" s="1">
        <f t="shared" ref="E115:I115" si="13">+E116</f>
        <v>0</v>
      </c>
      <c r="F115" s="14">
        <f t="shared" si="13"/>
        <v>0</v>
      </c>
      <c r="G115" s="13">
        <f t="shared" si="13"/>
        <v>0</v>
      </c>
      <c r="H115" s="1">
        <f t="shared" si="13"/>
        <v>0</v>
      </c>
      <c r="I115" s="1">
        <f t="shared" si="13"/>
        <v>0</v>
      </c>
      <c r="J115" s="14">
        <f>+J116</f>
        <v>0</v>
      </c>
    </row>
    <row r="116" spans="2:10" hidden="1" x14ac:dyDescent="0.25">
      <c r="B116" s="22">
        <v>2113001</v>
      </c>
      <c r="C116" s="24" t="s">
        <v>113</v>
      </c>
      <c r="D116" s="15"/>
      <c r="E116" s="2"/>
      <c r="F116" s="16">
        <f t="shared" ref="F116" si="14">+E116+D116</f>
        <v>0</v>
      </c>
      <c r="G116" s="15"/>
      <c r="H116" s="2"/>
      <c r="I116" s="2"/>
      <c r="J116" s="16">
        <f>+I116+H116+G116+F116</f>
        <v>0</v>
      </c>
    </row>
    <row r="117" spans="2:10" x14ac:dyDescent="0.25">
      <c r="B117" s="11"/>
      <c r="C117" s="20" t="s">
        <v>114</v>
      </c>
      <c r="D117" s="11">
        <f>D118+D130+D132</f>
        <v>34776</v>
      </c>
      <c r="E117" s="4">
        <f t="shared" ref="E117:I117" si="15">E118+E130+E132</f>
        <v>0</v>
      </c>
      <c r="F117" s="12">
        <f t="shared" si="15"/>
        <v>34776</v>
      </c>
      <c r="G117" s="11">
        <f t="shared" si="15"/>
        <v>0</v>
      </c>
      <c r="H117" s="4">
        <f t="shared" si="15"/>
        <v>0</v>
      </c>
      <c r="I117" s="4">
        <f t="shared" si="15"/>
        <v>0</v>
      </c>
      <c r="J117" s="12">
        <f>J118+J130+J132</f>
        <v>34776</v>
      </c>
    </row>
    <row r="118" spans="2:10" x14ac:dyDescent="0.25">
      <c r="B118" s="13"/>
      <c r="C118" s="21" t="s">
        <v>115</v>
      </c>
      <c r="D118" s="13">
        <f>SUM(D119:D129)</f>
        <v>34776</v>
      </c>
      <c r="E118" s="1">
        <f t="shared" ref="E118:I118" si="16">SUM(E119:E129)</f>
        <v>0</v>
      </c>
      <c r="F118" s="14">
        <f t="shared" si="16"/>
        <v>34776</v>
      </c>
      <c r="G118" s="13">
        <f t="shared" si="16"/>
        <v>0</v>
      </c>
      <c r="H118" s="1">
        <f t="shared" si="16"/>
        <v>0</v>
      </c>
      <c r="I118" s="1">
        <f t="shared" si="16"/>
        <v>0</v>
      </c>
      <c r="J118" s="14">
        <f>SUM(J119:J129)</f>
        <v>34776</v>
      </c>
    </row>
    <row r="119" spans="2:10" x14ac:dyDescent="0.25">
      <c r="B119" s="22">
        <v>2121001</v>
      </c>
      <c r="C119" s="24" t="s">
        <v>116</v>
      </c>
      <c r="D119" s="15">
        <v>5652</v>
      </c>
      <c r="E119" s="2"/>
      <c r="F119" s="16">
        <f t="shared" ref="F119:F129" si="17">+E119+D119</f>
        <v>5652</v>
      </c>
      <c r="G119" s="15"/>
      <c r="H119" s="2"/>
      <c r="I119" s="2"/>
      <c r="J119" s="16">
        <f>+I119+H119+G119+F119</f>
        <v>5652</v>
      </c>
    </row>
    <row r="120" spans="2:10" hidden="1" x14ac:dyDescent="0.25">
      <c r="B120" s="22">
        <v>2121002</v>
      </c>
      <c r="C120" s="24" t="s">
        <v>117</v>
      </c>
      <c r="D120" s="15"/>
      <c r="E120" s="2"/>
      <c r="F120" s="16">
        <f t="shared" si="17"/>
        <v>0</v>
      </c>
      <c r="G120" s="15"/>
      <c r="H120" s="2"/>
      <c r="I120" s="2"/>
      <c r="J120" s="16">
        <f t="shared" ref="J120:J129" si="18">+I120+H120+G120+F120</f>
        <v>0</v>
      </c>
    </row>
    <row r="121" spans="2:10" x14ac:dyDescent="0.25">
      <c r="B121" s="22">
        <v>2121003</v>
      </c>
      <c r="C121" s="24" t="s">
        <v>118</v>
      </c>
      <c r="D121" s="15">
        <v>28368</v>
      </c>
      <c r="E121" s="2"/>
      <c r="F121" s="16">
        <f t="shared" si="17"/>
        <v>28368</v>
      </c>
      <c r="G121" s="15"/>
      <c r="H121" s="2"/>
      <c r="I121" s="2"/>
      <c r="J121" s="16">
        <f t="shared" si="18"/>
        <v>28368</v>
      </c>
    </row>
    <row r="122" spans="2:10" x14ac:dyDescent="0.25">
      <c r="B122" s="22">
        <v>2121004</v>
      </c>
      <c r="C122" s="24" t="s">
        <v>119</v>
      </c>
      <c r="D122" s="15">
        <v>756</v>
      </c>
      <c r="E122" s="2"/>
      <c r="F122" s="16">
        <f t="shared" si="17"/>
        <v>756</v>
      </c>
      <c r="G122" s="15"/>
      <c r="H122" s="2"/>
      <c r="I122" s="2"/>
      <c r="J122" s="16">
        <f t="shared" si="18"/>
        <v>756</v>
      </c>
    </row>
    <row r="123" spans="2:10" hidden="1" x14ac:dyDescent="0.25">
      <c r="B123" s="22">
        <v>2121005</v>
      </c>
      <c r="C123" s="24" t="s">
        <v>120</v>
      </c>
      <c r="D123" s="15"/>
      <c r="E123" s="2"/>
      <c r="F123" s="16">
        <f t="shared" si="17"/>
        <v>0</v>
      </c>
      <c r="G123" s="15"/>
      <c r="H123" s="2"/>
      <c r="I123" s="2"/>
      <c r="J123" s="16">
        <f t="shared" si="18"/>
        <v>0</v>
      </c>
    </row>
    <row r="124" spans="2:10" hidden="1" x14ac:dyDescent="0.25">
      <c r="B124" s="22">
        <v>2121006</v>
      </c>
      <c r="C124" s="24" t="s">
        <v>121</v>
      </c>
      <c r="D124" s="15"/>
      <c r="E124" s="2"/>
      <c r="F124" s="16">
        <f t="shared" si="17"/>
        <v>0</v>
      </c>
      <c r="G124" s="15"/>
      <c r="H124" s="2"/>
      <c r="I124" s="2"/>
      <c r="J124" s="16">
        <f t="shared" si="18"/>
        <v>0</v>
      </c>
    </row>
    <row r="125" spans="2:10" hidden="1" x14ac:dyDescent="0.25">
      <c r="B125" s="22">
        <v>2121007</v>
      </c>
      <c r="C125" s="24" t="s">
        <v>122</v>
      </c>
      <c r="D125" s="15"/>
      <c r="E125" s="2"/>
      <c r="F125" s="16">
        <f t="shared" si="17"/>
        <v>0</v>
      </c>
      <c r="G125" s="15"/>
      <c r="H125" s="2"/>
      <c r="I125" s="2"/>
      <c r="J125" s="16">
        <f t="shared" si="18"/>
        <v>0</v>
      </c>
    </row>
    <row r="126" spans="2:10" hidden="1" x14ac:dyDescent="0.25">
      <c r="B126" s="22">
        <v>2121008</v>
      </c>
      <c r="C126" s="24" t="s">
        <v>123</v>
      </c>
      <c r="D126" s="15"/>
      <c r="E126" s="2"/>
      <c r="F126" s="16">
        <f t="shared" si="17"/>
        <v>0</v>
      </c>
      <c r="G126" s="15"/>
      <c r="H126" s="2"/>
      <c r="I126" s="2"/>
      <c r="J126" s="16">
        <f t="shared" si="18"/>
        <v>0</v>
      </c>
    </row>
    <row r="127" spans="2:10" hidden="1" x14ac:dyDescent="0.25">
      <c r="B127" s="22">
        <v>2121009</v>
      </c>
      <c r="C127" s="24" t="s">
        <v>124</v>
      </c>
      <c r="D127" s="15"/>
      <c r="E127" s="2"/>
      <c r="F127" s="16">
        <f t="shared" si="17"/>
        <v>0</v>
      </c>
      <c r="G127" s="15"/>
      <c r="H127" s="2"/>
      <c r="I127" s="2"/>
      <c r="J127" s="16">
        <f t="shared" si="18"/>
        <v>0</v>
      </c>
    </row>
    <row r="128" spans="2:10" hidden="1" x14ac:dyDescent="0.25">
      <c r="B128" s="22">
        <v>2121010</v>
      </c>
      <c r="C128" s="24" t="s">
        <v>125</v>
      </c>
      <c r="D128" s="15"/>
      <c r="E128" s="2"/>
      <c r="F128" s="16">
        <f t="shared" si="17"/>
        <v>0</v>
      </c>
      <c r="G128" s="15"/>
      <c r="H128" s="2"/>
      <c r="I128" s="2"/>
      <c r="J128" s="16">
        <f t="shared" si="18"/>
        <v>0</v>
      </c>
    </row>
    <row r="129" spans="2:11" hidden="1" x14ac:dyDescent="0.25">
      <c r="B129" s="22">
        <v>2121011</v>
      </c>
      <c r="C129" s="24" t="s">
        <v>126</v>
      </c>
      <c r="D129" s="15"/>
      <c r="E129" s="2"/>
      <c r="F129" s="16">
        <f t="shared" si="17"/>
        <v>0</v>
      </c>
      <c r="G129" s="15"/>
      <c r="H129" s="2"/>
      <c r="I129" s="2"/>
      <c r="J129" s="16">
        <f t="shared" si="18"/>
        <v>0</v>
      </c>
    </row>
    <row r="130" spans="2:11" hidden="1" x14ac:dyDescent="0.25">
      <c r="B130" s="13"/>
      <c r="C130" s="21" t="s">
        <v>127</v>
      </c>
      <c r="D130" s="13">
        <f>+D131</f>
        <v>0</v>
      </c>
      <c r="E130" s="1">
        <f t="shared" ref="E130:I130" si="19">+E131</f>
        <v>0</v>
      </c>
      <c r="F130" s="14">
        <f t="shared" si="19"/>
        <v>0</v>
      </c>
      <c r="G130" s="13">
        <f t="shared" si="19"/>
        <v>0</v>
      </c>
      <c r="H130" s="1">
        <f t="shared" si="19"/>
        <v>0</v>
      </c>
      <c r="I130" s="1">
        <f t="shared" si="19"/>
        <v>0</v>
      </c>
      <c r="J130" s="14">
        <f>+J131</f>
        <v>0</v>
      </c>
    </row>
    <row r="131" spans="2:11" hidden="1" x14ac:dyDescent="0.25">
      <c r="B131" s="22">
        <v>2122001</v>
      </c>
      <c r="C131" s="24" t="s">
        <v>128</v>
      </c>
      <c r="D131" s="15"/>
      <c r="E131" s="2"/>
      <c r="F131" s="16">
        <f t="shared" ref="F131" si="20">+E131+D131</f>
        <v>0</v>
      </c>
      <c r="G131" s="15"/>
      <c r="H131" s="2"/>
      <c r="I131" s="2"/>
      <c r="J131" s="16">
        <f>+I131+H131+G131+F131</f>
        <v>0</v>
      </c>
    </row>
    <row r="132" spans="2:11" hidden="1" x14ac:dyDescent="0.25">
      <c r="B132" s="13"/>
      <c r="C132" s="21" t="s">
        <v>129</v>
      </c>
      <c r="D132" s="13">
        <f>+D133</f>
        <v>0</v>
      </c>
      <c r="E132" s="1">
        <f t="shared" ref="E132:I132" si="21">+E133</f>
        <v>0</v>
      </c>
      <c r="F132" s="14">
        <f t="shared" si="21"/>
        <v>0</v>
      </c>
      <c r="G132" s="13">
        <f t="shared" si="21"/>
        <v>0</v>
      </c>
      <c r="H132" s="1">
        <f t="shared" si="21"/>
        <v>0</v>
      </c>
      <c r="I132" s="1">
        <f t="shared" si="21"/>
        <v>0</v>
      </c>
      <c r="J132" s="14">
        <f>+J133</f>
        <v>0</v>
      </c>
    </row>
    <row r="133" spans="2:11" hidden="1" x14ac:dyDescent="0.25">
      <c r="B133" s="22">
        <v>2123001</v>
      </c>
      <c r="C133" s="24" t="s">
        <v>130</v>
      </c>
      <c r="D133" s="15"/>
      <c r="E133" s="2"/>
      <c r="F133" s="16">
        <f t="shared" ref="F133" si="22">+E133+D133</f>
        <v>0</v>
      </c>
      <c r="G133" s="15"/>
      <c r="H133" s="2"/>
      <c r="I133" s="2"/>
      <c r="J133" s="16">
        <f>+I133+H133+G133+F133</f>
        <v>0</v>
      </c>
    </row>
    <row r="134" spans="2:11" x14ac:dyDescent="0.25">
      <c r="B134" s="9"/>
      <c r="C134" s="19" t="s">
        <v>131</v>
      </c>
      <c r="D134" s="9">
        <f>D135+D141+D182+D192+D198+D204+D214+D219+D229+D236+D246+D250+D273+D284+D289+D299</f>
        <v>27965</v>
      </c>
      <c r="E134" s="3">
        <f t="shared" ref="E134:I134" si="23">E135+E141+E182+E192+E198+E204+E214+E219+E229+E236+E246+E250+E273+E284+E289+E299</f>
        <v>0</v>
      </c>
      <c r="F134" s="10">
        <f t="shared" si="23"/>
        <v>27965</v>
      </c>
      <c r="G134" s="9">
        <f t="shared" si="23"/>
        <v>0</v>
      </c>
      <c r="H134" s="3">
        <f t="shared" si="23"/>
        <v>13822</v>
      </c>
      <c r="I134" s="3">
        <f t="shared" si="23"/>
        <v>0</v>
      </c>
      <c r="J134" s="10">
        <f>J135+J141+J182+J192+J198+J204+J214+J219+J229+J236+J246+J250+J273+J284+J289+J299</f>
        <v>41787</v>
      </c>
    </row>
    <row r="135" spans="2:11" hidden="1" x14ac:dyDescent="0.25">
      <c r="B135" s="13"/>
      <c r="C135" s="21" t="s">
        <v>132</v>
      </c>
      <c r="D135" s="13">
        <f>SUM(D136:D140)</f>
        <v>0</v>
      </c>
      <c r="E135" s="1">
        <f t="shared" ref="E135:I135" si="24">SUM(E136:E140)</f>
        <v>0</v>
      </c>
      <c r="F135" s="14">
        <f t="shared" si="24"/>
        <v>0</v>
      </c>
      <c r="G135" s="13">
        <f t="shared" si="24"/>
        <v>0</v>
      </c>
      <c r="H135" s="1">
        <f t="shared" si="24"/>
        <v>0</v>
      </c>
      <c r="I135" s="1">
        <f t="shared" si="24"/>
        <v>0</v>
      </c>
      <c r="J135" s="14">
        <f>SUM(J136:J140)</f>
        <v>0</v>
      </c>
    </row>
    <row r="136" spans="2:11" hidden="1" x14ac:dyDescent="0.25">
      <c r="B136" s="22">
        <v>2201001</v>
      </c>
      <c r="C136" s="24" t="s">
        <v>133</v>
      </c>
      <c r="D136" s="15"/>
      <c r="E136" s="2"/>
      <c r="F136" s="16">
        <f t="shared" ref="F136:F140" si="25">+E136+D136</f>
        <v>0</v>
      </c>
      <c r="G136" s="15"/>
      <c r="H136" s="2"/>
      <c r="I136" s="2"/>
      <c r="J136" s="16">
        <f>+I136+H136+G136+F136</f>
        <v>0</v>
      </c>
    </row>
    <row r="137" spans="2:11" hidden="1" x14ac:dyDescent="0.25">
      <c r="B137" s="22">
        <v>2201002</v>
      </c>
      <c r="C137" s="24" t="s">
        <v>134</v>
      </c>
      <c r="D137" s="15"/>
      <c r="E137" s="2"/>
      <c r="F137" s="16">
        <f t="shared" si="25"/>
        <v>0</v>
      </c>
      <c r="G137" s="15"/>
      <c r="H137" s="2"/>
      <c r="I137" s="2"/>
      <c r="J137" s="16">
        <f t="shared" ref="J137:J140" si="26">+I137+H137+G137+F137</f>
        <v>0</v>
      </c>
    </row>
    <row r="138" spans="2:11" hidden="1" x14ac:dyDescent="0.25">
      <c r="B138" s="22">
        <v>2201003</v>
      </c>
      <c r="C138" s="24" t="s">
        <v>135</v>
      </c>
      <c r="D138" s="15"/>
      <c r="E138" s="2"/>
      <c r="F138" s="16">
        <f t="shared" si="25"/>
        <v>0</v>
      </c>
      <c r="G138" s="15"/>
      <c r="H138" s="2"/>
      <c r="I138" s="2"/>
      <c r="J138" s="16">
        <f t="shared" si="26"/>
        <v>0</v>
      </c>
    </row>
    <row r="139" spans="2:11" hidden="1" x14ac:dyDescent="0.25">
      <c r="B139" s="22">
        <v>2201004</v>
      </c>
      <c r="C139" s="24" t="s">
        <v>136</v>
      </c>
      <c r="D139" s="15"/>
      <c r="E139" s="2"/>
      <c r="F139" s="16">
        <f t="shared" si="25"/>
        <v>0</v>
      </c>
      <c r="G139" s="15"/>
      <c r="H139" s="2"/>
      <c r="I139" s="2"/>
      <c r="J139" s="16">
        <f t="shared" si="26"/>
        <v>0</v>
      </c>
    </row>
    <row r="140" spans="2:11" hidden="1" x14ac:dyDescent="0.25">
      <c r="B140" s="22">
        <v>2201005</v>
      </c>
      <c r="C140" s="24" t="s">
        <v>137</v>
      </c>
      <c r="D140" s="15"/>
      <c r="E140" s="2"/>
      <c r="F140" s="16">
        <f t="shared" si="25"/>
        <v>0</v>
      </c>
      <c r="G140" s="15"/>
      <c r="H140" s="2"/>
      <c r="I140" s="2"/>
      <c r="J140" s="16">
        <f t="shared" si="26"/>
        <v>0</v>
      </c>
    </row>
    <row r="141" spans="2:11" x14ac:dyDescent="0.25">
      <c r="B141" s="13"/>
      <c r="C141" s="26" t="s">
        <v>138</v>
      </c>
      <c r="D141" s="13">
        <f>SUM(D142:D181)</f>
        <v>10012</v>
      </c>
      <c r="E141" s="1">
        <f t="shared" ref="E141:H141" si="27">SUM(E142:E181)</f>
        <v>0</v>
      </c>
      <c r="F141" s="14">
        <f t="shared" si="27"/>
        <v>10012</v>
      </c>
      <c r="G141" s="13">
        <f t="shared" si="27"/>
        <v>0</v>
      </c>
      <c r="H141" s="1">
        <f t="shared" si="27"/>
        <v>10142</v>
      </c>
      <c r="I141" s="1">
        <f>SUM(I142:I181)</f>
        <v>0</v>
      </c>
      <c r="J141" s="14">
        <f>SUM(J142:J181)</f>
        <v>20154</v>
      </c>
    </row>
    <row r="142" spans="2:11" hidden="1" x14ac:dyDescent="0.25">
      <c r="B142" s="22">
        <v>2202001</v>
      </c>
      <c r="C142" s="24" t="s">
        <v>139</v>
      </c>
      <c r="D142" s="15"/>
      <c r="E142" s="2"/>
      <c r="F142" s="16">
        <f t="shared" ref="F142:F181" si="28">+E142+D142</f>
        <v>0</v>
      </c>
      <c r="G142" s="15"/>
      <c r="H142" s="2"/>
      <c r="I142" s="2"/>
      <c r="J142" s="16">
        <f>+I142+H142+G142+F142</f>
        <v>0</v>
      </c>
    </row>
    <row r="143" spans="2:11" hidden="1" x14ac:dyDescent="0.25">
      <c r="B143" s="22">
        <v>2202002</v>
      </c>
      <c r="C143" s="24" t="s">
        <v>140</v>
      </c>
      <c r="D143" s="15"/>
      <c r="E143" s="2"/>
      <c r="F143" s="16">
        <f t="shared" si="28"/>
        <v>0</v>
      </c>
      <c r="G143" s="15"/>
      <c r="H143" s="2"/>
      <c r="I143" s="2"/>
      <c r="J143" s="16">
        <f t="shared" ref="J143:J206" si="29">+I143+H143+G143+F143</f>
        <v>0</v>
      </c>
    </row>
    <row r="144" spans="2:11" ht="25.5" x14ac:dyDescent="0.25">
      <c r="B144" s="22">
        <v>2202003</v>
      </c>
      <c r="C144" s="24" t="s">
        <v>141</v>
      </c>
      <c r="D144" s="15">
        <v>287</v>
      </c>
      <c r="E144" s="2"/>
      <c r="F144" s="16">
        <f t="shared" si="28"/>
        <v>287</v>
      </c>
      <c r="G144" s="15"/>
      <c r="H144" s="2">
        <v>142</v>
      </c>
      <c r="I144" s="2"/>
      <c r="J144" s="16">
        <f t="shared" si="29"/>
        <v>429</v>
      </c>
      <c r="K144">
        <v>426</v>
      </c>
    </row>
    <row r="145" spans="2:10" ht="25.5" hidden="1" x14ac:dyDescent="0.25">
      <c r="B145" s="22">
        <v>2202004</v>
      </c>
      <c r="C145" s="24" t="s">
        <v>142</v>
      </c>
      <c r="D145" s="15"/>
      <c r="E145" s="2"/>
      <c r="F145" s="16">
        <f t="shared" si="28"/>
        <v>0</v>
      </c>
      <c r="G145" s="15"/>
      <c r="H145" s="2"/>
      <c r="I145" s="2"/>
      <c r="J145" s="16">
        <f t="shared" si="29"/>
        <v>0</v>
      </c>
    </row>
    <row r="146" spans="2:10" ht="25.5" hidden="1" x14ac:dyDescent="0.25">
      <c r="B146" s="22">
        <v>2202005</v>
      </c>
      <c r="C146" s="24" t="s">
        <v>143</v>
      </c>
      <c r="D146" s="15"/>
      <c r="E146" s="2"/>
      <c r="F146" s="16">
        <f t="shared" si="28"/>
        <v>0</v>
      </c>
      <c r="G146" s="15"/>
      <c r="H146" s="2"/>
      <c r="I146" s="2"/>
      <c r="J146" s="16">
        <f t="shared" si="29"/>
        <v>0</v>
      </c>
    </row>
    <row r="147" spans="2:10" ht="25.5" hidden="1" x14ac:dyDescent="0.25">
      <c r="B147" s="22">
        <v>2202006</v>
      </c>
      <c r="C147" s="24" t="s">
        <v>144</v>
      </c>
      <c r="D147" s="15"/>
      <c r="E147" s="2"/>
      <c r="F147" s="16">
        <f t="shared" si="28"/>
        <v>0</v>
      </c>
      <c r="G147" s="15"/>
      <c r="H147" s="2"/>
      <c r="I147" s="2"/>
      <c r="J147" s="16">
        <f t="shared" si="29"/>
        <v>0</v>
      </c>
    </row>
    <row r="148" spans="2:10" hidden="1" x14ac:dyDescent="0.25">
      <c r="B148" s="22">
        <v>2202007</v>
      </c>
      <c r="C148" s="24" t="s">
        <v>145</v>
      </c>
      <c r="D148" s="15"/>
      <c r="E148" s="2"/>
      <c r="F148" s="16">
        <f t="shared" si="28"/>
        <v>0</v>
      </c>
      <c r="G148" s="15"/>
      <c r="H148" s="2"/>
      <c r="I148" s="2"/>
      <c r="J148" s="16">
        <f t="shared" si="29"/>
        <v>0</v>
      </c>
    </row>
    <row r="149" spans="2:10" hidden="1" x14ac:dyDescent="0.25">
      <c r="B149" s="22">
        <v>2202008</v>
      </c>
      <c r="C149" s="24" t="s">
        <v>146</v>
      </c>
      <c r="D149" s="15"/>
      <c r="E149" s="2"/>
      <c r="F149" s="16">
        <f t="shared" si="28"/>
        <v>0</v>
      </c>
      <c r="G149" s="15"/>
      <c r="H149" s="2"/>
      <c r="I149" s="2"/>
      <c r="J149" s="16">
        <f t="shared" si="29"/>
        <v>0</v>
      </c>
    </row>
    <row r="150" spans="2:10" ht="25.5" hidden="1" x14ac:dyDescent="0.25">
      <c r="B150" s="22">
        <v>2202009</v>
      </c>
      <c r="C150" s="24" t="s">
        <v>147</v>
      </c>
      <c r="D150" s="15"/>
      <c r="E150" s="2"/>
      <c r="F150" s="16">
        <f t="shared" si="28"/>
        <v>0</v>
      </c>
      <c r="G150" s="15"/>
      <c r="H150" s="2"/>
      <c r="I150" s="2"/>
      <c r="J150" s="16">
        <f t="shared" si="29"/>
        <v>0</v>
      </c>
    </row>
    <row r="151" spans="2:10" hidden="1" x14ac:dyDescent="0.25">
      <c r="B151" s="22">
        <v>2202010</v>
      </c>
      <c r="C151" s="24" t="s">
        <v>148</v>
      </c>
      <c r="D151" s="15"/>
      <c r="E151" s="2"/>
      <c r="F151" s="16">
        <f t="shared" si="28"/>
        <v>0</v>
      </c>
      <c r="G151" s="15"/>
      <c r="H151" s="2"/>
      <c r="I151" s="2"/>
      <c r="J151" s="16">
        <f t="shared" si="29"/>
        <v>0</v>
      </c>
    </row>
    <row r="152" spans="2:10" hidden="1" x14ac:dyDescent="0.25">
      <c r="B152" s="22">
        <v>2202011</v>
      </c>
      <c r="C152" s="24" t="s">
        <v>149</v>
      </c>
      <c r="D152" s="15"/>
      <c r="E152" s="2"/>
      <c r="F152" s="16">
        <f t="shared" si="28"/>
        <v>0</v>
      </c>
      <c r="G152" s="15"/>
      <c r="H152" s="2"/>
      <c r="I152" s="2"/>
      <c r="J152" s="16">
        <f t="shared" si="29"/>
        <v>0</v>
      </c>
    </row>
    <row r="153" spans="2:10" hidden="1" x14ac:dyDescent="0.25">
      <c r="B153" s="22">
        <v>2202012</v>
      </c>
      <c r="C153" s="24" t="s">
        <v>150</v>
      </c>
      <c r="D153" s="15"/>
      <c r="E153" s="2"/>
      <c r="F153" s="16">
        <f t="shared" si="28"/>
        <v>0</v>
      </c>
      <c r="G153" s="15"/>
      <c r="H153" s="2"/>
      <c r="I153" s="2"/>
      <c r="J153" s="16">
        <f t="shared" si="29"/>
        <v>0</v>
      </c>
    </row>
    <row r="154" spans="2:10" hidden="1" x14ac:dyDescent="0.25">
      <c r="B154" s="22">
        <v>2202013</v>
      </c>
      <c r="C154" s="24" t="s">
        <v>151</v>
      </c>
      <c r="D154" s="15"/>
      <c r="E154" s="2"/>
      <c r="F154" s="16">
        <f t="shared" si="28"/>
        <v>0</v>
      </c>
      <c r="G154" s="15"/>
      <c r="H154" s="2"/>
      <c r="I154" s="2"/>
      <c r="J154" s="16">
        <f t="shared" si="29"/>
        <v>0</v>
      </c>
    </row>
    <row r="155" spans="2:10" hidden="1" x14ac:dyDescent="0.25">
      <c r="B155" s="22">
        <v>2202014</v>
      </c>
      <c r="C155" s="24" t="s">
        <v>152</v>
      </c>
      <c r="D155" s="15"/>
      <c r="E155" s="2"/>
      <c r="F155" s="16">
        <f t="shared" si="28"/>
        <v>0</v>
      </c>
      <c r="G155" s="15"/>
      <c r="H155" s="2"/>
      <c r="I155" s="2"/>
      <c r="J155" s="16">
        <f t="shared" si="29"/>
        <v>0</v>
      </c>
    </row>
    <row r="156" spans="2:10" hidden="1" x14ac:dyDescent="0.25">
      <c r="B156" s="22">
        <v>2202015</v>
      </c>
      <c r="C156" s="24" t="s">
        <v>153</v>
      </c>
      <c r="D156" s="15"/>
      <c r="E156" s="2"/>
      <c r="F156" s="16">
        <f t="shared" si="28"/>
        <v>0</v>
      </c>
      <c r="G156" s="15"/>
      <c r="H156" s="2"/>
      <c r="I156" s="2"/>
      <c r="J156" s="16">
        <f t="shared" si="29"/>
        <v>0</v>
      </c>
    </row>
    <row r="157" spans="2:10" hidden="1" x14ac:dyDescent="0.25">
      <c r="B157" s="22">
        <v>2202016</v>
      </c>
      <c r="C157" s="24" t="s">
        <v>154</v>
      </c>
      <c r="D157" s="15"/>
      <c r="E157" s="2"/>
      <c r="F157" s="16">
        <f t="shared" si="28"/>
        <v>0</v>
      </c>
      <c r="G157" s="15"/>
      <c r="H157" s="2"/>
      <c r="I157" s="2"/>
      <c r="J157" s="16">
        <f t="shared" si="29"/>
        <v>0</v>
      </c>
    </row>
    <row r="158" spans="2:10" hidden="1" x14ac:dyDescent="0.25">
      <c r="B158" s="22">
        <v>2202017</v>
      </c>
      <c r="C158" s="24" t="s">
        <v>155</v>
      </c>
      <c r="D158" s="15"/>
      <c r="E158" s="2"/>
      <c r="F158" s="16">
        <f t="shared" si="28"/>
        <v>0</v>
      </c>
      <c r="G158" s="15"/>
      <c r="H158" s="2"/>
      <c r="I158" s="2"/>
      <c r="J158" s="16">
        <f t="shared" si="29"/>
        <v>0</v>
      </c>
    </row>
    <row r="159" spans="2:10" hidden="1" x14ac:dyDescent="0.25">
      <c r="B159" s="22">
        <v>2202018</v>
      </c>
      <c r="C159" s="24" t="s">
        <v>156</v>
      </c>
      <c r="D159" s="15"/>
      <c r="E159" s="2"/>
      <c r="F159" s="16">
        <f t="shared" si="28"/>
        <v>0</v>
      </c>
      <c r="G159" s="15"/>
      <c r="H159" s="2"/>
      <c r="I159" s="2"/>
      <c r="J159" s="16">
        <f t="shared" si="29"/>
        <v>0</v>
      </c>
    </row>
    <row r="160" spans="2:10" hidden="1" x14ac:dyDescent="0.25">
      <c r="B160" s="22">
        <v>2202019</v>
      </c>
      <c r="C160" s="24" t="s">
        <v>157</v>
      </c>
      <c r="D160" s="15"/>
      <c r="E160" s="2"/>
      <c r="F160" s="16">
        <f t="shared" si="28"/>
        <v>0</v>
      </c>
      <c r="G160" s="15"/>
      <c r="H160" s="2"/>
      <c r="I160" s="2"/>
      <c r="J160" s="16">
        <f t="shared" si="29"/>
        <v>0</v>
      </c>
    </row>
    <row r="161" spans="2:10" hidden="1" x14ac:dyDescent="0.25">
      <c r="B161" s="22">
        <v>2202020</v>
      </c>
      <c r="C161" s="24" t="s">
        <v>158</v>
      </c>
      <c r="D161" s="15"/>
      <c r="E161" s="2"/>
      <c r="F161" s="16">
        <f t="shared" si="28"/>
        <v>0</v>
      </c>
      <c r="G161" s="15"/>
      <c r="H161" s="2"/>
      <c r="I161" s="2"/>
      <c r="J161" s="16">
        <f t="shared" si="29"/>
        <v>0</v>
      </c>
    </row>
    <row r="162" spans="2:10" ht="25.5" hidden="1" x14ac:dyDescent="0.25">
      <c r="B162" s="22">
        <v>2202021</v>
      </c>
      <c r="C162" s="24" t="s">
        <v>159</v>
      </c>
      <c r="D162" s="15"/>
      <c r="E162" s="2"/>
      <c r="F162" s="16">
        <f t="shared" si="28"/>
        <v>0</v>
      </c>
      <c r="G162" s="15"/>
      <c r="H162" s="2"/>
      <c r="I162" s="2"/>
      <c r="J162" s="16">
        <f t="shared" si="29"/>
        <v>0</v>
      </c>
    </row>
    <row r="163" spans="2:10" x14ac:dyDescent="0.25">
      <c r="B163" s="22">
        <v>2202022</v>
      </c>
      <c r="C163" s="24" t="s">
        <v>160</v>
      </c>
      <c r="D163" s="15">
        <v>9725</v>
      </c>
      <c r="E163" s="2"/>
      <c r="F163" s="16">
        <f t="shared" si="28"/>
        <v>9725</v>
      </c>
      <c r="G163" s="15"/>
      <c r="H163" s="2">
        <v>10000</v>
      </c>
      <c r="I163" s="2"/>
      <c r="J163" s="16">
        <f t="shared" si="29"/>
        <v>19725</v>
      </c>
    </row>
    <row r="164" spans="2:10" hidden="1" x14ac:dyDescent="0.25">
      <c r="B164" s="22">
        <v>2202023</v>
      </c>
      <c r="C164" s="24" t="s">
        <v>161</v>
      </c>
      <c r="D164" s="15"/>
      <c r="E164" s="2"/>
      <c r="F164" s="16">
        <f t="shared" si="28"/>
        <v>0</v>
      </c>
      <c r="G164" s="15"/>
      <c r="H164" s="2"/>
      <c r="I164" s="2"/>
      <c r="J164" s="16">
        <f t="shared" si="29"/>
        <v>0</v>
      </c>
    </row>
    <row r="165" spans="2:10" hidden="1" x14ac:dyDescent="0.25">
      <c r="B165" s="22">
        <v>2202024</v>
      </c>
      <c r="C165" s="24" t="s">
        <v>162</v>
      </c>
      <c r="D165" s="15"/>
      <c r="E165" s="2"/>
      <c r="F165" s="16">
        <f t="shared" si="28"/>
        <v>0</v>
      </c>
      <c r="G165" s="15"/>
      <c r="H165" s="2"/>
      <c r="I165" s="2"/>
      <c r="J165" s="16">
        <f t="shared" si="29"/>
        <v>0</v>
      </c>
    </row>
    <row r="166" spans="2:10" hidden="1" x14ac:dyDescent="0.25">
      <c r="B166" s="22">
        <v>2202025</v>
      </c>
      <c r="C166" s="24" t="s">
        <v>163</v>
      </c>
      <c r="D166" s="15"/>
      <c r="E166" s="2"/>
      <c r="F166" s="16">
        <f t="shared" si="28"/>
        <v>0</v>
      </c>
      <c r="G166" s="15"/>
      <c r="H166" s="2"/>
      <c r="I166" s="2"/>
      <c r="J166" s="16">
        <f t="shared" si="29"/>
        <v>0</v>
      </c>
    </row>
    <row r="167" spans="2:10" hidden="1" x14ac:dyDescent="0.25">
      <c r="B167" s="22">
        <v>2202026</v>
      </c>
      <c r="C167" s="24" t="s">
        <v>164</v>
      </c>
      <c r="D167" s="15"/>
      <c r="E167" s="2"/>
      <c r="F167" s="16">
        <f t="shared" si="28"/>
        <v>0</v>
      </c>
      <c r="G167" s="15"/>
      <c r="H167" s="2"/>
      <c r="I167" s="2"/>
      <c r="J167" s="16">
        <f t="shared" si="29"/>
        <v>0</v>
      </c>
    </row>
    <row r="168" spans="2:10" hidden="1" x14ac:dyDescent="0.25">
      <c r="B168" s="22">
        <v>2202027</v>
      </c>
      <c r="C168" s="24" t="s">
        <v>165</v>
      </c>
      <c r="D168" s="15"/>
      <c r="E168" s="2"/>
      <c r="F168" s="16">
        <f t="shared" si="28"/>
        <v>0</v>
      </c>
      <c r="G168" s="15"/>
      <c r="H168" s="2"/>
      <c r="I168" s="2"/>
      <c r="J168" s="16">
        <f t="shared" si="29"/>
        <v>0</v>
      </c>
    </row>
    <row r="169" spans="2:10" hidden="1" x14ac:dyDescent="0.25">
      <c r="B169" s="22">
        <v>2202028</v>
      </c>
      <c r="C169" s="24" t="s">
        <v>166</v>
      </c>
      <c r="D169" s="15"/>
      <c r="E169" s="2"/>
      <c r="F169" s="16">
        <f t="shared" si="28"/>
        <v>0</v>
      </c>
      <c r="G169" s="15"/>
      <c r="H169" s="2"/>
      <c r="I169" s="2"/>
      <c r="J169" s="16">
        <f t="shared" si="29"/>
        <v>0</v>
      </c>
    </row>
    <row r="170" spans="2:10" hidden="1" x14ac:dyDescent="0.25">
      <c r="B170" s="22">
        <v>2202029</v>
      </c>
      <c r="C170" s="24" t="s">
        <v>167</v>
      </c>
      <c r="D170" s="15"/>
      <c r="E170" s="2"/>
      <c r="F170" s="16">
        <f t="shared" si="28"/>
        <v>0</v>
      </c>
      <c r="G170" s="15"/>
      <c r="H170" s="2"/>
      <c r="I170" s="2"/>
      <c r="J170" s="16">
        <f t="shared" si="29"/>
        <v>0</v>
      </c>
    </row>
    <row r="171" spans="2:10" ht="25.5" hidden="1" x14ac:dyDescent="0.25">
      <c r="B171" s="22">
        <v>2202030</v>
      </c>
      <c r="C171" s="24" t="s">
        <v>168</v>
      </c>
      <c r="D171" s="15"/>
      <c r="E171" s="2"/>
      <c r="F171" s="16">
        <f t="shared" si="28"/>
        <v>0</v>
      </c>
      <c r="G171" s="15"/>
      <c r="H171" s="2"/>
      <c r="I171" s="2"/>
      <c r="J171" s="16">
        <f t="shared" si="29"/>
        <v>0</v>
      </c>
    </row>
    <row r="172" spans="2:10" hidden="1" x14ac:dyDescent="0.25">
      <c r="B172" s="22">
        <v>2202031</v>
      </c>
      <c r="C172" s="24" t="s">
        <v>169</v>
      </c>
      <c r="D172" s="15"/>
      <c r="E172" s="2"/>
      <c r="F172" s="16">
        <f t="shared" si="28"/>
        <v>0</v>
      </c>
      <c r="G172" s="15"/>
      <c r="H172" s="2"/>
      <c r="I172" s="2"/>
      <c r="J172" s="16">
        <f t="shared" si="29"/>
        <v>0</v>
      </c>
    </row>
    <row r="173" spans="2:10" hidden="1" x14ac:dyDescent="0.25">
      <c r="B173" s="22">
        <v>2202032</v>
      </c>
      <c r="C173" s="24" t="s">
        <v>170</v>
      </c>
      <c r="D173" s="15"/>
      <c r="E173" s="2"/>
      <c r="F173" s="16">
        <f t="shared" si="28"/>
        <v>0</v>
      </c>
      <c r="G173" s="15"/>
      <c r="H173" s="2"/>
      <c r="I173" s="2"/>
      <c r="J173" s="16">
        <f t="shared" si="29"/>
        <v>0</v>
      </c>
    </row>
    <row r="174" spans="2:10" hidden="1" x14ac:dyDescent="0.25">
      <c r="B174" s="22">
        <v>2202033</v>
      </c>
      <c r="C174" s="24" t="s">
        <v>171</v>
      </c>
      <c r="D174" s="15"/>
      <c r="E174" s="2"/>
      <c r="F174" s="16">
        <f t="shared" si="28"/>
        <v>0</v>
      </c>
      <c r="G174" s="15"/>
      <c r="H174" s="2"/>
      <c r="I174" s="2"/>
      <c r="J174" s="16">
        <f t="shared" si="29"/>
        <v>0</v>
      </c>
    </row>
    <row r="175" spans="2:10" hidden="1" x14ac:dyDescent="0.25">
      <c r="B175" s="22">
        <v>2202034</v>
      </c>
      <c r="C175" s="24" t="s">
        <v>172</v>
      </c>
      <c r="D175" s="15"/>
      <c r="E175" s="2"/>
      <c r="F175" s="16">
        <f t="shared" si="28"/>
        <v>0</v>
      </c>
      <c r="G175" s="15"/>
      <c r="H175" s="2"/>
      <c r="I175" s="2"/>
      <c r="J175" s="16">
        <f t="shared" si="29"/>
        <v>0</v>
      </c>
    </row>
    <row r="176" spans="2:10" hidden="1" x14ac:dyDescent="0.25">
      <c r="B176" s="22">
        <v>2202035</v>
      </c>
      <c r="C176" s="24" t="s">
        <v>173</v>
      </c>
      <c r="D176" s="15"/>
      <c r="E176" s="2"/>
      <c r="F176" s="16">
        <f t="shared" si="28"/>
        <v>0</v>
      </c>
      <c r="G176" s="15"/>
      <c r="H176" s="2"/>
      <c r="I176" s="2"/>
      <c r="J176" s="16">
        <f t="shared" si="29"/>
        <v>0</v>
      </c>
    </row>
    <row r="177" spans="2:14" hidden="1" x14ac:dyDescent="0.25">
      <c r="B177" s="22">
        <v>2202036</v>
      </c>
      <c r="C177" s="24" t="s">
        <v>174</v>
      </c>
      <c r="D177" s="15"/>
      <c r="E177" s="2"/>
      <c r="F177" s="16">
        <f t="shared" si="28"/>
        <v>0</v>
      </c>
      <c r="G177" s="15"/>
      <c r="H177" s="2"/>
      <c r="I177" s="2"/>
      <c r="J177" s="16">
        <f t="shared" si="29"/>
        <v>0</v>
      </c>
    </row>
    <row r="178" spans="2:14" ht="25.5" hidden="1" x14ac:dyDescent="0.25">
      <c r="B178" s="22">
        <v>2202037</v>
      </c>
      <c r="C178" s="24" t="s">
        <v>175</v>
      </c>
      <c r="D178" s="15"/>
      <c r="E178" s="2"/>
      <c r="F178" s="16">
        <f t="shared" si="28"/>
        <v>0</v>
      </c>
      <c r="G178" s="15"/>
      <c r="H178" s="2"/>
      <c r="I178" s="2"/>
      <c r="J178" s="16">
        <f t="shared" si="29"/>
        <v>0</v>
      </c>
    </row>
    <row r="179" spans="2:14" ht="25.5" hidden="1" x14ac:dyDescent="0.25">
      <c r="B179" s="22">
        <v>2202038</v>
      </c>
      <c r="C179" s="24" t="s">
        <v>176</v>
      </c>
      <c r="D179" s="15"/>
      <c r="E179" s="2"/>
      <c r="F179" s="16">
        <f t="shared" si="28"/>
        <v>0</v>
      </c>
      <c r="G179" s="15"/>
      <c r="H179" s="2"/>
      <c r="I179" s="2"/>
      <c r="J179" s="16">
        <f t="shared" si="29"/>
        <v>0</v>
      </c>
    </row>
    <row r="180" spans="2:14" hidden="1" x14ac:dyDescent="0.25">
      <c r="B180" s="22">
        <v>2202039</v>
      </c>
      <c r="C180" s="24" t="s">
        <v>177</v>
      </c>
      <c r="D180" s="15"/>
      <c r="E180" s="2"/>
      <c r="F180" s="16">
        <f t="shared" si="28"/>
        <v>0</v>
      </c>
      <c r="G180" s="15"/>
      <c r="H180" s="2"/>
      <c r="I180" s="2"/>
      <c r="J180" s="16">
        <f t="shared" si="29"/>
        <v>0</v>
      </c>
    </row>
    <row r="181" spans="2:14" hidden="1" x14ac:dyDescent="0.25">
      <c r="B181" s="22">
        <v>2202040</v>
      </c>
      <c r="C181" s="24" t="s">
        <v>178</v>
      </c>
      <c r="D181" s="15"/>
      <c r="E181" s="2"/>
      <c r="F181" s="16">
        <f t="shared" si="28"/>
        <v>0</v>
      </c>
      <c r="G181" s="15"/>
      <c r="H181" s="2"/>
      <c r="I181" s="2"/>
      <c r="J181" s="16">
        <f t="shared" si="29"/>
        <v>0</v>
      </c>
    </row>
    <row r="182" spans="2:14" x14ac:dyDescent="0.25">
      <c r="B182" s="13"/>
      <c r="C182" s="26" t="s">
        <v>179</v>
      </c>
      <c r="D182" s="13">
        <f>SUM(D183:D191)</f>
        <v>1213</v>
      </c>
      <c r="E182" s="1">
        <f t="shared" ref="E182:I182" si="30">SUM(E183:E191)</f>
        <v>0</v>
      </c>
      <c r="F182" s="14">
        <f t="shared" si="30"/>
        <v>1213</v>
      </c>
      <c r="G182" s="13">
        <f t="shared" si="30"/>
        <v>0</v>
      </c>
      <c r="H182" s="1">
        <f t="shared" si="30"/>
        <v>1352</v>
      </c>
      <c r="I182" s="1">
        <f t="shared" si="30"/>
        <v>0</v>
      </c>
      <c r="J182" s="14">
        <f>SUM(J183:J191)</f>
        <v>2565</v>
      </c>
    </row>
    <row r="183" spans="2:14" x14ac:dyDescent="0.25">
      <c r="B183" s="22">
        <v>2203001</v>
      </c>
      <c r="C183" s="24" t="s">
        <v>180</v>
      </c>
      <c r="D183" s="15">
        <v>78</v>
      </c>
      <c r="E183" s="2"/>
      <c r="F183" s="16">
        <f t="shared" ref="F183:F191" si="31">+E183+D183</f>
        <v>78</v>
      </c>
      <c r="G183" s="15"/>
      <c r="H183" s="2">
        <v>100</v>
      </c>
      <c r="I183" s="2"/>
      <c r="J183" s="16">
        <f t="shared" si="29"/>
        <v>178</v>
      </c>
    </row>
    <row r="184" spans="2:14" x14ac:dyDescent="0.25">
      <c r="B184" s="22">
        <v>2203002</v>
      </c>
      <c r="C184" s="24" t="s">
        <v>181</v>
      </c>
      <c r="D184" s="15">
        <v>78</v>
      </c>
      <c r="E184" s="2"/>
      <c r="F184" s="16">
        <f t="shared" si="31"/>
        <v>78</v>
      </c>
      <c r="G184" s="15"/>
      <c r="H184" s="2">
        <v>100</v>
      </c>
      <c r="I184" s="2"/>
      <c r="J184" s="16">
        <f t="shared" si="29"/>
        <v>178</v>
      </c>
      <c r="N184" t="s">
        <v>523</v>
      </c>
    </row>
    <row r="185" spans="2:14" x14ac:dyDescent="0.25">
      <c r="B185" s="22">
        <v>2203003</v>
      </c>
      <c r="C185" s="24" t="s">
        <v>182</v>
      </c>
      <c r="D185" s="15">
        <v>460</v>
      </c>
      <c r="E185" s="2"/>
      <c r="F185" s="16">
        <f t="shared" si="31"/>
        <v>460</v>
      </c>
      <c r="G185" s="15"/>
      <c r="H185" s="2">
        <v>452</v>
      </c>
      <c r="I185" s="2"/>
      <c r="J185" s="16">
        <f t="shared" si="29"/>
        <v>912</v>
      </c>
    </row>
    <row r="186" spans="2:14" hidden="1" x14ac:dyDescent="0.25">
      <c r="B186" s="22">
        <v>2203004</v>
      </c>
      <c r="C186" s="24" t="s">
        <v>183</v>
      </c>
      <c r="D186" s="15"/>
      <c r="E186" s="2"/>
      <c r="F186" s="16">
        <f t="shared" si="31"/>
        <v>0</v>
      </c>
      <c r="G186" s="15"/>
      <c r="H186" s="2"/>
      <c r="I186" s="2"/>
      <c r="J186" s="16">
        <f t="shared" si="29"/>
        <v>0</v>
      </c>
    </row>
    <row r="187" spans="2:14" hidden="1" x14ac:dyDescent="0.25">
      <c r="B187" s="22">
        <v>2203005</v>
      </c>
      <c r="C187" s="24" t="s">
        <v>184</v>
      </c>
      <c r="D187" s="15"/>
      <c r="E187" s="2"/>
      <c r="F187" s="16">
        <f t="shared" si="31"/>
        <v>0</v>
      </c>
      <c r="G187" s="15"/>
      <c r="H187" s="2"/>
      <c r="I187" s="2"/>
      <c r="J187" s="16">
        <f t="shared" si="29"/>
        <v>0</v>
      </c>
    </row>
    <row r="188" spans="2:14" x14ac:dyDescent="0.25">
      <c r="B188" s="22">
        <v>2203006</v>
      </c>
      <c r="C188" s="24" t="s">
        <v>185</v>
      </c>
      <c r="D188" s="15">
        <v>597</v>
      </c>
      <c r="E188" s="2"/>
      <c r="F188" s="16">
        <f t="shared" si="31"/>
        <v>597</v>
      </c>
      <c r="G188" s="15"/>
      <c r="H188" s="2">
        <v>700</v>
      </c>
      <c r="I188" s="2"/>
      <c r="J188" s="16">
        <f t="shared" si="29"/>
        <v>1297</v>
      </c>
    </row>
    <row r="189" spans="2:14" hidden="1" x14ac:dyDescent="0.25">
      <c r="B189" s="22">
        <v>2203007</v>
      </c>
      <c r="C189" s="24" t="s">
        <v>186</v>
      </c>
      <c r="D189" s="15"/>
      <c r="E189" s="2"/>
      <c r="F189" s="16">
        <f t="shared" si="31"/>
        <v>0</v>
      </c>
      <c r="G189" s="15"/>
      <c r="H189" s="2"/>
      <c r="I189" s="2"/>
      <c r="J189" s="16">
        <f t="shared" si="29"/>
        <v>0</v>
      </c>
    </row>
    <row r="190" spans="2:14" hidden="1" x14ac:dyDescent="0.25">
      <c r="B190" s="22">
        <v>2203008</v>
      </c>
      <c r="C190" s="24" t="s">
        <v>187</v>
      </c>
      <c r="D190" s="15"/>
      <c r="E190" s="2"/>
      <c r="F190" s="16">
        <f t="shared" si="31"/>
        <v>0</v>
      </c>
      <c r="G190" s="15"/>
      <c r="H190" s="2"/>
      <c r="I190" s="2"/>
      <c r="J190" s="16">
        <f t="shared" si="29"/>
        <v>0</v>
      </c>
    </row>
    <row r="191" spans="2:14" hidden="1" x14ac:dyDescent="0.25">
      <c r="B191" s="22">
        <v>2203009</v>
      </c>
      <c r="C191" s="24" t="s">
        <v>188</v>
      </c>
      <c r="D191" s="15"/>
      <c r="E191" s="2"/>
      <c r="F191" s="16">
        <f t="shared" si="31"/>
        <v>0</v>
      </c>
      <c r="G191" s="15"/>
      <c r="H191" s="2"/>
      <c r="I191" s="2"/>
      <c r="J191" s="16">
        <f t="shared" si="29"/>
        <v>0</v>
      </c>
    </row>
    <row r="192" spans="2:14" x14ac:dyDescent="0.25">
      <c r="B192" s="13"/>
      <c r="C192" s="21" t="s">
        <v>189</v>
      </c>
      <c r="D192" s="13">
        <f>SUM(D193:D197)</f>
        <v>74</v>
      </c>
      <c r="E192" s="1">
        <f t="shared" ref="E192:I192" si="32">SUM(E193:E197)</f>
        <v>0</v>
      </c>
      <c r="F192" s="14">
        <f t="shared" si="32"/>
        <v>74</v>
      </c>
      <c r="G192" s="13">
        <f t="shared" si="32"/>
        <v>0</v>
      </c>
      <c r="H192" s="1">
        <f t="shared" si="32"/>
        <v>100</v>
      </c>
      <c r="I192" s="1">
        <f t="shared" si="32"/>
        <v>0</v>
      </c>
      <c r="J192" s="14">
        <f>SUM(J193:J197)</f>
        <v>174</v>
      </c>
    </row>
    <row r="193" spans="2:10" hidden="1" x14ac:dyDescent="0.25">
      <c r="B193" s="22">
        <v>2204001</v>
      </c>
      <c r="C193" s="24" t="s">
        <v>190</v>
      </c>
      <c r="D193" s="15"/>
      <c r="E193" s="2"/>
      <c r="F193" s="16">
        <f t="shared" ref="F193:F197" si="33">+E193+D193</f>
        <v>0</v>
      </c>
      <c r="G193" s="15"/>
      <c r="H193" s="2"/>
      <c r="I193" s="2"/>
      <c r="J193" s="16">
        <f t="shared" si="29"/>
        <v>0</v>
      </c>
    </row>
    <row r="194" spans="2:10" ht="25.5" x14ac:dyDescent="0.25">
      <c r="B194" s="22">
        <v>2204002</v>
      </c>
      <c r="C194" s="24" t="s">
        <v>191</v>
      </c>
      <c r="D194" s="15">
        <v>74</v>
      </c>
      <c r="E194" s="2"/>
      <c r="F194" s="16">
        <f t="shared" si="33"/>
        <v>74</v>
      </c>
      <c r="G194" s="15"/>
      <c r="H194" s="2">
        <v>100</v>
      </c>
      <c r="I194" s="2"/>
      <c r="J194" s="16">
        <f t="shared" si="29"/>
        <v>174</v>
      </c>
    </row>
    <row r="195" spans="2:10" hidden="1" x14ac:dyDescent="0.25">
      <c r="B195" s="22">
        <v>2204003</v>
      </c>
      <c r="C195" s="24" t="s">
        <v>192</v>
      </c>
      <c r="D195" s="15"/>
      <c r="E195" s="2"/>
      <c r="F195" s="16">
        <f t="shared" si="33"/>
        <v>0</v>
      </c>
      <c r="G195" s="15"/>
      <c r="H195" s="2"/>
      <c r="I195" s="2"/>
      <c r="J195" s="16">
        <f t="shared" si="29"/>
        <v>0</v>
      </c>
    </row>
    <row r="196" spans="2:10" hidden="1" x14ac:dyDescent="0.25">
      <c r="B196" s="22">
        <v>2204004</v>
      </c>
      <c r="C196" s="24" t="s">
        <v>193</v>
      </c>
      <c r="D196" s="15"/>
      <c r="E196" s="2"/>
      <c r="F196" s="16">
        <f t="shared" si="33"/>
        <v>0</v>
      </c>
      <c r="G196" s="15"/>
      <c r="H196" s="2"/>
      <c r="I196" s="2"/>
      <c r="J196" s="16">
        <f t="shared" si="29"/>
        <v>0</v>
      </c>
    </row>
    <row r="197" spans="2:10" hidden="1" x14ac:dyDescent="0.25">
      <c r="B197" s="22">
        <v>2204005</v>
      </c>
      <c r="C197" s="24" t="s">
        <v>194</v>
      </c>
      <c r="D197" s="15"/>
      <c r="E197" s="2"/>
      <c r="F197" s="16">
        <f t="shared" si="33"/>
        <v>0</v>
      </c>
      <c r="G197" s="15"/>
      <c r="H197" s="2"/>
      <c r="I197" s="2"/>
      <c r="J197" s="16">
        <f t="shared" si="29"/>
        <v>0</v>
      </c>
    </row>
    <row r="198" spans="2:10" x14ac:dyDescent="0.25">
      <c r="B198" s="13"/>
      <c r="C198" s="26" t="s">
        <v>195</v>
      </c>
      <c r="D198" s="13">
        <f>SUM(D199:D203)</f>
        <v>896</v>
      </c>
      <c r="E198" s="1">
        <f t="shared" ref="E198:I198" si="34">SUM(E199:E203)</f>
        <v>0</v>
      </c>
      <c r="F198" s="14">
        <f t="shared" si="34"/>
        <v>896</v>
      </c>
      <c r="G198" s="13">
        <f t="shared" si="34"/>
        <v>0</v>
      </c>
      <c r="H198" s="1">
        <f t="shared" si="34"/>
        <v>486</v>
      </c>
      <c r="I198" s="1">
        <f t="shared" si="34"/>
        <v>0</v>
      </c>
      <c r="J198" s="14">
        <f>SUM(J199:J203)</f>
        <v>1382</v>
      </c>
    </row>
    <row r="199" spans="2:10" hidden="1" x14ac:dyDescent="0.25">
      <c r="B199" s="22">
        <v>2205001</v>
      </c>
      <c r="C199" s="24" t="s">
        <v>196</v>
      </c>
      <c r="D199" s="15"/>
      <c r="E199" s="2"/>
      <c r="F199" s="16">
        <f t="shared" ref="F199:F203" si="35">+E199+D199</f>
        <v>0</v>
      </c>
      <c r="G199" s="15"/>
      <c r="H199" s="2"/>
      <c r="I199" s="2"/>
      <c r="J199" s="16">
        <f t="shared" si="29"/>
        <v>0</v>
      </c>
    </row>
    <row r="200" spans="2:10" x14ac:dyDescent="0.25">
      <c r="B200" s="22">
        <v>2205002</v>
      </c>
      <c r="C200" s="24" t="s">
        <v>197</v>
      </c>
      <c r="D200" s="15">
        <v>210</v>
      </c>
      <c r="E200" s="2"/>
      <c r="F200" s="16">
        <f t="shared" si="35"/>
        <v>210</v>
      </c>
      <c r="G200" s="15"/>
      <c r="H200" s="2">
        <v>186</v>
      </c>
      <c r="I200" s="2"/>
      <c r="J200" s="16">
        <f t="shared" si="29"/>
        <v>396</v>
      </c>
    </row>
    <row r="201" spans="2:10" hidden="1" x14ac:dyDescent="0.25">
      <c r="B201" s="22">
        <v>2205003</v>
      </c>
      <c r="C201" s="24" t="s">
        <v>198</v>
      </c>
      <c r="D201" s="15"/>
      <c r="E201" s="2"/>
      <c r="F201" s="16">
        <f t="shared" si="35"/>
        <v>0</v>
      </c>
      <c r="G201" s="15"/>
      <c r="H201" s="2"/>
      <c r="I201" s="2"/>
      <c r="J201" s="16">
        <f t="shared" si="29"/>
        <v>0</v>
      </c>
    </row>
    <row r="202" spans="2:10" x14ac:dyDescent="0.25">
      <c r="B202" s="22">
        <v>2205004</v>
      </c>
      <c r="C202" s="24" t="s">
        <v>199</v>
      </c>
      <c r="D202" s="15">
        <v>284</v>
      </c>
      <c r="E202" s="2"/>
      <c r="F202" s="16">
        <f t="shared" si="35"/>
        <v>284</v>
      </c>
      <c r="G202" s="15"/>
      <c r="H202" s="2">
        <v>200</v>
      </c>
      <c r="I202" s="2"/>
      <c r="J202" s="16">
        <f t="shared" si="29"/>
        <v>484</v>
      </c>
    </row>
    <row r="203" spans="2:10" x14ac:dyDescent="0.25">
      <c r="B203" s="22">
        <v>2205005</v>
      </c>
      <c r="C203" s="24" t="s">
        <v>200</v>
      </c>
      <c r="D203" s="15">
        <v>402</v>
      </c>
      <c r="E203" s="2"/>
      <c r="F203" s="16">
        <f t="shared" si="35"/>
        <v>402</v>
      </c>
      <c r="G203" s="15"/>
      <c r="H203" s="2">
        <v>100</v>
      </c>
      <c r="I203" s="2"/>
      <c r="J203" s="16">
        <f t="shared" si="29"/>
        <v>502</v>
      </c>
    </row>
    <row r="204" spans="2:10" hidden="1" x14ac:dyDescent="0.25">
      <c r="B204" s="13"/>
      <c r="C204" s="21" t="s">
        <v>201</v>
      </c>
      <c r="D204" s="13">
        <f>SUM(D205:D213)</f>
        <v>0</v>
      </c>
      <c r="E204" s="1">
        <f t="shared" ref="E204:I204" si="36">SUM(E205:E213)</f>
        <v>0</v>
      </c>
      <c r="F204" s="14">
        <f t="shared" si="36"/>
        <v>0</v>
      </c>
      <c r="G204" s="13">
        <f t="shared" si="36"/>
        <v>0</v>
      </c>
      <c r="H204" s="1">
        <f t="shared" si="36"/>
        <v>0</v>
      </c>
      <c r="I204" s="1">
        <f t="shared" si="36"/>
        <v>0</v>
      </c>
      <c r="J204" s="14">
        <f>SUM(J205:J213)</f>
        <v>0</v>
      </c>
    </row>
    <row r="205" spans="2:10" hidden="1" x14ac:dyDescent="0.25">
      <c r="B205" s="22">
        <v>2206001</v>
      </c>
      <c r="C205" s="24" t="s">
        <v>202</v>
      </c>
      <c r="D205" s="15"/>
      <c r="E205" s="2"/>
      <c r="F205" s="16">
        <f t="shared" ref="F205:F213" si="37">+E205+D205</f>
        <v>0</v>
      </c>
      <c r="G205" s="15"/>
      <c r="H205" s="2"/>
      <c r="I205" s="2"/>
      <c r="J205" s="16">
        <f t="shared" si="29"/>
        <v>0</v>
      </c>
    </row>
    <row r="206" spans="2:10" hidden="1" x14ac:dyDescent="0.25">
      <c r="B206" s="22">
        <v>2206002</v>
      </c>
      <c r="C206" s="24" t="s">
        <v>203</v>
      </c>
      <c r="D206" s="15"/>
      <c r="E206" s="2"/>
      <c r="F206" s="16">
        <f t="shared" si="37"/>
        <v>0</v>
      </c>
      <c r="G206" s="15"/>
      <c r="H206" s="2"/>
      <c r="I206" s="2"/>
      <c r="J206" s="16">
        <f t="shared" si="29"/>
        <v>0</v>
      </c>
    </row>
    <row r="207" spans="2:10" ht="25.5" hidden="1" x14ac:dyDescent="0.25">
      <c r="B207" s="22">
        <v>2206003</v>
      </c>
      <c r="C207" s="24" t="s">
        <v>204</v>
      </c>
      <c r="D207" s="15"/>
      <c r="E207" s="2"/>
      <c r="F207" s="16">
        <f t="shared" si="37"/>
        <v>0</v>
      </c>
      <c r="G207" s="15"/>
      <c r="H207" s="2"/>
      <c r="I207" s="2"/>
      <c r="J207" s="16">
        <f t="shared" ref="J207:J213" si="38">+I207+H207+G207+F207</f>
        <v>0</v>
      </c>
    </row>
    <row r="208" spans="2:10" hidden="1" x14ac:dyDescent="0.25">
      <c r="B208" s="22">
        <v>2206004</v>
      </c>
      <c r="C208" s="24" t="s">
        <v>205</v>
      </c>
      <c r="D208" s="15"/>
      <c r="E208" s="2"/>
      <c r="F208" s="16">
        <f t="shared" si="37"/>
        <v>0</v>
      </c>
      <c r="G208" s="15"/>
      <c r="H208" s="2"/>
      <c r="I208" s="2"/>
      <c r="J208" s="16">
        <f t="shared" si="38"/>
        <v>0</v>
      </c>
    </row>
    <row r="209" spans="2:10" hidden="1" x14ac:dyDescent="0.25">
      <c r="B209" s="22">
        <v>2206005</v>
      </c>
      <c r="C209" s="24" t="s">
        <v>206</v>
      </c>
      <c r="D209" s="15"/>
      <c r="E209" s="2"/>
      <c r="F209" s="16">
        <f t="shared" si="37"/>
        <v>0</v>
      </c>
      <c r="G209" s="15"/>
      <c r="H209" s="2"/>
      <c r="I209" s="2"/>
      <c r="J209" s="16">
        <f t="shared" si="38"/>
        <v>0</v>
      </c>
    </row>
    <row r="210" spans="2:10" hidden="1" x14ac:dyDescent="0.25">
      <c r="B210" s="22">
        <v>2206006</v>
      </c>
      <c r="C210" s="24" t="s">
        <v>207</v>
      </c>
      <c r="D210" s="15"/>
      <c r="E210" s="2"/>
      <c r="F210" s="16">
        <f t="shared" si="37"/>
        <v>0</v>
      </c>
      <c r="G210" s="15"/>
      <c r="H210" s="2"/>
      <c r="I210" s="2"/>
      <c r="J210" s="16">
        <f t="shared" si="38"/>
        <v>0</v>
      </c>
    </row>
    <row r="211" spans="2:10" hidden="1" x14ac:dyDescent="0.25">
      <c r="B211" s="22">
        <v>2206007</v>
      </c>
      <c r="C211" s="24" t="s">
        <v>208</v>
      </c>
      <c r="D211" s="15"/>
      <c r="E211" s="2"/>
      <c r="F211" s="16">
        <f t="shared" si="37"/>
        <v>0</v>
      </c>
      <c r="G211" s="15"/>
      <c r="H211" s="2"/>
      <c r="I211" s="2"/>
      <c r="J211" s="16">
        <f t="shared" si="38"/>
        <v>0</v>
      </c>
    </row>
    <row r="212" spans="2:10" hidden="1" x14ac:dyDescent="0.25">
      <c r="B212" s="22">
        <v>2206008</v>
      </c>
      <c r="C212" s="24" t="s">
        <v>209</v>
      </c>
      <c r="D212" s="15"/>
      <c r="E212" s="2"/>
      <c r="F212" s="16">
        <f t="shared" si="37"/>
        <v>0</v>
      </c>
      <c r="G212" s="15"/>
      <c r="H212" s="2"/>
      <c r="I212" s="2"/>
      <c r="J212" s="16">
        <f t="shared" si="38"/>
        <v>0</v>
      </c>
    </row>
    <row r="213" spans="2:10" hidden="1" x14ac:dyDescent="0.25">
      <c r="B213" s="22">
        <v>2206009</v>
      </c>
      <c r="C213" s="24" t="s">
        <v>210</v>
      </c>
      <c r="D213" s="15"/>
      <c r="E213" s="2"/>
      <c r="F213" s="16">
        <f t="shared" si="37"/>
        <v>0</v>
      </c>
      <c r="G213" s="15"/>
      <c r="H213" s="2"/>
      <c r="I213" s="2"/>
      <c r="J213" s="16">
        <f t="shared" si="38"/>
        <v>0</v>
      </c>
    </row>
    <row r="214" spans="2:10" hidden="1" x14ac:dyDescent="0.25">
      <c r="B214" s="13"/>
      <c r="C214" s="26" t="s">
        <v>211</v>
      </c>
      <c r="D214" s="13">
        <f>SUM(D215:D218)</f>
        <v>0</v>
      </c>
      <c r="E214" s="1">
        <f t="shared" ref="E214:I214" si="39">SUM(E215:E218)</f>
        <v>0</v>
      </c>
      <c r="F214" s="14">
        <f t="shared" si="39"/>
        <v>0</v>
      </c>
      <c r="G214" s="13">
        <f t="shared" si="39"/>
        <v>0</v>
      </c>
      <c r="H214" s="1">
        <f t="shared" si="39"/>
        <v>0</v>
      </c>
      <c r="I214" s="1">
        <f t="shared" si="39"/>
        <v>0</v>
      </c>
      <c r="J214" s="14">
        <f>SUM(J215:J218)</f>
        <v>0</v>
      </c>
    </row>
    <row r="215" spans="2:10" hidden="1" x14ac:dyDescent="0.25">
      <c r="B215" s="22">
        <v>2207001</v>
      </c>
      <c r="C215" s="24" t="s">
        <v>212</v>
      </c>
      <c r="D215" s="15"/>
      <c r="E215" s="2"/>
      <c r="F215" s="16">
        <f t="shared" ref="F215:F218" si="40">+E215+D215</f>
        <v>0</v>
      </c>
      <c r="G215" s="15"/>
      <c r="H215" s="2"/>
      <c r="I215" s="2"/>
      <c r="J215" s="16">
        <f t="shared" ref="J215:J218" si="41">+I215+H215+G215+F215</f>
        <v>0</v>
      </c>
    </row>
    <row r="216" spans="2:10" hidden="1" x14ac:dyDescent="0.25">
      <c r="B216" s="22">
        <v>2207002</v>
      </c>
      <c r="C216" s="24" t="s">
        <v>213</v>
      </c>
      <c r="D216" s="15"/>
      <c r="E216" s="2"/>
      <c r="F216" s="16">
        <f t="shared" si="40"/>
        <v>0</v>
      </c>
      <c r="G216" s="15"/>
      <c r="H216" s="2"/>
      <c r="I216" s="2"/>
      <c r="J216" s="16">
        <f t="shared" si="41"/>
        <v>0</v>
      </c>
    </row>
    <row r="217" spans="2:10" hidden="1" x14ac:dyDescent="0.25">
      <c r="B217" s="22">
        <v>2207003</v>
      </c>
      <c r="C217" s="24" t="s">
        <v>214</v>
      </c>
      <c r="D217" s="15"/>
      <c r="E217" s="2"/>
      <c r="F217" s="16">
        <f t="shared" si="40"/>
        <v>0</v>
      </c>
      <c r="G217" s="15"/>
      <c r="H217" s="2"/>
      <c r="I217" s="2"/>
      <c r="J217" s="16">
        <f t="shared" si="41"/>
        <v>0</v>
      </c>
    </row>
    <row r="218" spans="2:10" hidden="1" x14ac:dyDescent="0.25">
      <c r="B218" s="22">
        <v>2207004</v>
      </c>
      <c r="C218" s="24" t="s">
        <v>215</v>
      </c>
      <c r="D218" s="15"/>
      <c r="E218" s="2"/>
      <c r="F218" s="16">
        <f t="shared" si="40"/>
        <v>0</v>
      </c>
      <c r="G218" s="15"/>
      <c r="H218" s="2"/>
      <c r="I218" s="2"/>
      <c r="J218" s="16">
        <f t="shared" si="41"/>
        <v>0</v>
      </c>
    </row>
    <row r="219" spans="2:10" x14ac:dyDescent="0.25">
      <c r="B219" s="13"/>
      <c r="C219" s="26" t="s">
        <v>216</v>
      </c>
      <c r="D219" s="13">
        <f>SUM(D220:D228)</f>
        <v>1273</v>
      </c>
      <c r="E219" s="1">
        <f t="shared" ref="E219:I219" si="42">SUM(E220:E228)</f>
        <v>0</v>
      </c>
      <c r="F219" s="14">
        <f t="shared" si="42"/>
        <v>1273</v>
      </c>
      <c r="G219" s="13">
        <f t="shared" si="42"/>
        <v>0</v>
      </c>
      <c r="H219" s="1">
        <f t="shared" si="42"/>
        <v>400</v>
      </c>
      <c r="I219" s="1">
        <f t="shared" si="42"/>
        <v>0</v>
      </c>
      <c r="J219" s="14">
        <f>SUM(J220:J228)</f>
        <v>1673</v>
      </c>
    </row>
    <row r="220" spans="2:10" x14ac:dyDescent="0.25">
      <c r="B220" s="22">
        <v>2208001</v>
      </c>
      <c r="C220" s="24" t="s">
        <v>217</v>
      </c>
      <c r="D220" s="15">
        <v>440</v>
      </c>
      <c r="E220" s="2"/>
      <c r="F220" s="16">
        <f t="shared" ref="F220:F228" si="43">+E220+D220</f>
        <v>440</v>
      </c>
      <c r="G220" s="15"/>
      <c r="H220" s="2">
        <v>200</v>
      </c>
      <c r="I220" s="2"/>
      <c r="J220" s="16">
        <f t="shared" ref="J220:J282" si="44">+I220+H220+G220+F220</f>
        <v>640</v>
      </c>
    </row>
    <row r="221" spans="2:10" hidden="1" x14ac:dyDescent="0.25">
      <c r="B221" s="22">
        <v>2208002</v>
      </c>
      <c r="C221" s="24" t="s">
        <v>218</v>
      </c>
      <c r="D221" s="15"/>
      <c r="E221" s="2"/>
      <c r="F221" s="16">
        <f t="shared" si="43"/>
        <v>0</v>
      </c>
      <c r="G221" s="15"/>
      <c r="H221" s="2"/>
      <c r="I221" s="2"/>
      <c r="J221" s="16">
        <f t="shared" si="44"/>
        <v>0</v>
      </c>
    </row>
    <row r="222" spans="2:10" ht="25.5" x14ac:dyDescent="0.25">
      <c r="B222" s="22">
        <v>2208003</v>
      </c>
      <c r="C222" s="24" t="s">
        <v>219</v>
      </c>
      <c r="D222" s="15">
        <v>833</v>
      </c>
      <c r="E222" s="2"/>
      <c r="F222" s="16">
        <f t="shared" si="43"/>
        <v>833</v>
      </c>
      <c r="G222" s="15"/>
      <c r="H222" s="2">
        <v>200</v>
      </c>
      <c r="I222" s="2"/>
      <c r="J222" s="16">
        <f t="shared" si="44"/>
        <v>1033</v>
      </c>
    </row>
    <row r="223" spans="2:10" hidden="1" x14ac:dyDescent="0.25">
      <c r="B223" s="22">
        <v>2208004</v>
      </c>
      <c r="C223" s="24" t="s">
        <v>220</v>
      </c>
      <c r="D223" s="15"/>
      <c r="E223" s="2"/>
      <c r="F223" s="16">
        <f t="shared" si="43"/>
        <v>0</v>
      </c>
      <c r="G223" s="15"/>
      <c r="H223" s="2"/>
      <c r="I223" s="2"/>
      <c r="J223" s="16">
        <f t="shared" si="44"/>
        <v>0</v>
      </c>
    </row>
    <row r="224" spans="2:10" ht="25.5" hidden="1" x14ac:dyDescent="0.25">
      <c r="B224" s="22">
        <v>2208005</v>
      </c>
      <c r="C224" s="24" t="s">
        <v>221</v>
      </c>
      <c r="D224" s="15"/>
      <c r="E224" s="2"/>
      <c r="F224" s="16">
        <f t="shared" si="43"/>
        <v>0</v>
      </c>
      <c r="G224" s="15"/>
      <c r="H224" s="2"/>
      <c r="I224" s="2"/>
      <c r="J224" s="16">
        <f t="shared" si="44"/>
        <v>0</v>
      </c>
    </row>
    <row r="225" spans="2:10" ht="25.5" hidden="1" x14ac:dyDescent="0.25">
      <c r="B225" s="22">
        <v>2208006</v>
      </c>
      <c r="C225" s="24" t="s">
        <v>222</v>
      </c>
      <c r="D225" s="15"/>
      <c r="E225" s="2"/>
      <c r="F225" s="16">
        <f t="shared" si="43"/>
        <v>0</v>
      </c>
      <c r="G225" s="15"/>
      <c r="H225" s="2"/>
      <c r="I225" s="2"/>
      <c r="J225" s="16">
        <f t="shared" si="44"/>
        <v>0</v>
      </c>
    </row>
    <row r="226" spans="2:10" hidden="1" x14ac:dyDescent="0.25">
      <c r="B226" s="22">
        <v>2208007</v>
      </c>
      <c r="C226" s="24" t="s">
        <v>223</v>
      </c>
      <c r="D226" s="15"/>
      <c r="E226" s="2"/>
      <c r="F226" s="16">
        <f t="shared" si="43"/>
        <v>0</v>
      </c>
      <c r="G226" s="15"/>
      <c r="H226" s="2"/>
      <c r="I226" s="2"/>
      <c r="J226" s="16">
        <f t="shared" si="44"/>
        <v>0</v>
      </c>
    </row>
    <row r="227" spans="2:10" hidden="1" x14ac:dyDescent="0.25">
      <c r="B227" s="22">
        <v>2208008</v>
      </c>
      <c r="C227" s="24" t="s">
        <v>224</v>
      </c>
      <c r="D227" s="15"/>
      <c r="E227" s="2"/>
      <c r="F227" s="16">
        <f t="shared" si="43"/>
        <v>0</v>
      </c>
      <c r="G227" s="15"/>
      <c r="H227" s="2"/>
      <c r="I227" s="2"/>
      <c r="J227" s="16">
        <f t="shared" si="44"/>
        <v>0</v>
      </c>
    </row>
    <row r="228" spans="2:10" hidden="1" x14ac:dyDescent="0.25">
      <c r="B228" s="22">
        <v>2208009</v>
      </c>
      <c r="C228" s="24" t="s">
        <v>225</v>
      </c>
      <c r="D228" s="15"/>
      <c r="E228" s="2"/>
      <c r="F228" s="16">
        <f t="shared" si="43"/>
        <v>0</v>
      </c>
      <c r="G228" s="15"/>
      <c r="H228" s="2"/>
      <c r="I228" s="2"/>
      <c r="J228" s="16">
        <f t="shared" si="44"/>
        <v>0</v>
      </c>
    </row>
    <row r="229" spans="2:10" x14ac:dyDescent="0.25">
      <c r="B229" s="13"/>
      <c r="C229" s="21" t="s">
        <v>226</v>
      </c>
      <c r="D229" s="13">
        <f>SUM(D230:D235)</f>
        <v>210</v>
      </c>
      <c r="E229" s="1">
        <f t="shared" ref="E229:I229" si="45">SUM(E230:E235)</f>
        <v>0</v>
      </c>
      <c r="F229" s="14">
        <f t="shared" si="45"/>
        <v>210</v>
      </c>
      <c r="G229" s="13">
        <f t="shared" si="45"/>
        <v>0</v>
      </c>
      <c r="H229" s="1">
        <f t="shared" si="45"/>
        <v>300</v>
      </c>
      <c r="I229" s="1">
        <f t="shared" si="45"/>
        <v>0</v>
      </c>
      <c r="J229" s="14">
        <f>SUM(J230:J235)</f>
        <v>510</v>
      </c>
    </row>
    <row r="230" spans="2:10" hidden="1" x14ac:dyDescent="0.25">
      <c r="B230" s="22">
        <v>2209001</v>
      </c>
      <c r="C230" s="24" t="s">
        <v>227</v>
      </c>
      <c r="D230" s="15"/>
      <c r="E230" s="2"/>
      <c r="F230" s="16">
        <f t="shared" ref="F230:F235" si="46">+E230+D230</f>
        <v>0</v>
      </c>
      <c r="G230" s="15"/>
      <c r="H230" s="2"/>
      <c r="I230" s="2"/>
      <c r="J230" s="16">
        <f t="shared" si="44"/>
        <v>0</v>
      </c>
    </row>
    <row r="231" spans="2:10" x14ac:dyDescent="0.25">
      <c r="B231" s="22">
        <v>2209002</v>
      </c>
      <c r="C231" s="24" t="s">
        <v>228</v>
      </c>
      <c r="D231" s="15">
        <v>210</v>
      </c>
      <c r="E231" s="2"/>
      <c r="F231" s="16">
        <f t="shared" si="46"/>
        <v>210</v>
      </c>
      <c r="G231" s="15"/>
      <c r="H231" s="2">
        <v>300</v>
      </c>
      <c r="I231" s="2"/>
      <c r="J231" s="16">
        <f t="shared" si="44"/>
        <v>510</v>
      </c>
    </row>
    <row r="232" spans="2:10" hidden="1" x14ac:dyDescent="0.25">
      <c r="B232" s="22">
        <v>2209003</v>
      </c>
      <c r="C232" s="24" t="s">
        <v>229</v>
      </c>
      <c r="D232" s="15"/>
      <c r="E232" s="2"/>
      <c r="F232" s="16">
        <f t="shared" si="46"/>
        <v>0</v>
      </c>
      <c r="G232" s="15"/>
      <c r="H232" s="2"/>
      <c r="I232" s="2"/>
      <c r="J232" s="16">
        <f t="shared" si="44"/>
        <v>0</v>
      </c>
    </row>
    <row r="233" spans="2:10" hidden="1" x14ac:dyDescent="0.25">
      <c r="B233" s="22">
        <v>2209004</v>
      </c>
      <c r="C233" s="24" t="s">
        <v>230</v>
      </c>
      <c r="D233" s="15"/>
      <c r="E233" s="2"/>
      <c r="F233" s="16">
        <f t="shared" si="46"/>
        <v>0</v>
      </c>
      <c r="G233" s="15"/>
      <c r="H233" s="2"/>
      <c r="I233" s="2"/>
      <c r="J233" s="16">
        <f t="shared" si="44"/>
        <v>0</v>
      </c>
    </row>
    <row r="234" spans="2:10" hidden="1" x14ac:dyDescent="0.25">
      <c r="B234" s="22">
        <v>2209005</v>
      </c>
      <c r="C234" s="24" t="s">
        <v>231</v>
      </c>
      <c r="D234" s="15"/>
      <c r="E234" s="2"/>
      <c r="F234" s="16">
        <f t="shared" si="46"/>
        <v>0</v>
      </c>
      <c r="G234" s="15"/>
      <c r="H234" s="2"/>
      <c r="I234" s="2"/>
      <c r="J234" s="16">
        <f t="shared" si="44"/>
        <v>0</v>
      </c>
    </row>
    <row r="235" spans="2:10" hidden="1" x14ac:dyDescent="0.25">
      <c r="B235" s="22">
        <v>2209006</v>
      </c>
      <c r="C235" s="24" t="s">
        <v>232</v>
      </c>
      <c r="D235" s="15"/>
      <c r="E235" s="2"/>
      <c r="F235" s="16">
        <f t="shared" si="46"/>
        <v>0</v>
      </c>
      <c r="G235" s="15"/>
      <c r="H235" s="2"/>
      <c r="I235" s="2"/>
      <c r="J235" s="16">
        <f t="shared" si="44"/>
        <v>0</v>
      </c>
    </row>
    <row r="236" spans="2:10" x14ac:dyDescent="0.25">
      <c r="B236" s="13"/>
      <c r="C236" s="21" t="s">
        <v>233</v>
      </c>
      <c r="D236" s="13">
        <f>SUM(D237:D245)</f>
        <v>70</v>
      </c>
      <c r="E236" s="1">
        <f t="shared" ref="E236:I236" si="47">SUM(E237:E245)</f>
        <v>0</v>
      </c>
      <c r="F236" s="14">
        <f t="shared" si="47"/>
        <v>70</v>
      </c>
      <c r="G236" s="13">
        <f t="shared" si="47"/>
        <v>0</v>
      </c>
      <c r="H236" s="1">
        <f t="shared" si="47"/>
        <v>0</v>
      </c>
      <c r="I236" s="1">
        <f t="shared" si="47"/>
        <v>0</v>
      </c>
      <c r="J236" s="14">
        <f>SUM(J237:J245)</f>
        <v>70</v>
      </c>
    </row>
    <row r="237" spans="2:10" x14ac:dyDescent="0.25">
      <c r="B237" s="22">
        <v>2211001</v>
      </c>
      <c r="C237" s="24" t="s">
        <v>234</v>
      </c>
      <c r="D237" s="15">
        <v>70</v>
      </c>
      <c r="E237" s="2"/>
      <c r="F237" s="16">
        <f t="shared" ref="F237:F245" si="48">+E237+D237</f>
        <v>70</v>
      </c>
      <c r="G237" s="15"/>
      <c r="H237" s="2"/>
      <c r="I237" s="2"/>
      <c r="J237" s="16">
        <f t="shared" si="44"/>
        <v>70</v>
      </c>
    </row>
    <row r="238" spans="2:10" hidden="1" x14ac:dyDescent="0.25">
      <c r="B238" s="22">
        <v>2211002</v>
      </c>
      <c r="C238" s="24" t="s">
        <v>235</v>
      </c>
      <c r="D238" s="15"/>
      <c r="E238" s="2"/>
      <c r="F238" s="16">
        <f t="shared" si="48"/>
        <v>0</v>
      </c>
      <c r="G238" s="15"/>
      <c r="H238" s="2"/>
      <c r="I238" s="2"/>
      <c r="J238" s="16">
        <f t="shared" si="44"/>
        <v>0</v>
      </c>
    </row>
    <row r="239" spans="2:10" hidden="1" x14ac:dyDescent="0.25">
      <c r="B239" s="22">
        <v>2211003</v>
      </c>
      <c r="C239" s="24" t="s">
        <v>236</v>
      </c>
      <c r="D239" s="15"/>
      <c r="E239" s="2"/>
      <c r="F239" s="16">
        <f t="shared" si="48"/>
        <v>0</v>
      </c>
      <c r="G239" s="15"/>
      <c r="H239" s="2"/>
      <c r="I239" s="2"/>
      <c r="J239" s="16">
        <f t="shared" si="44"/>
        <v>0</v>
      </c>
    </row>
    <row r="240" spans="2:10" hidden="1" x14ac:dyDescent="0.25">
      <c r="B240" s="22">
        <v>2211004</v>
      </c>
      <c r="C240" s="24" t="s">
        <v>237</v>
      </c>
      <c r="D240" s="15"/>
      <c r="E240" s="2"/>
      <c r="F240" s="16">
        <f t="shared" si="48"/>
        <v>0</v>
      </c>
      <c r="G240" s="15"/>
      <c r="H240" s="2"/>
      <c r="I240" s="2"/>
      <c r="J240" s="16">
        <f t="shared" si="44"/>
        <v>0</v>
      </c>
    </row>
    <row r="241" spans="2:10" hidden="1" x14ac:dyDescent="0.25">
      <c r="B241" s="22">
        <v>2211005</v>
      </c>
      <c r="C241" s="24" t="s">
        <v>238</v>
      </c>
      <c r="D241" s="15"/>
      <c r="E241" s="2"/>
      <c r="F241" s="16">
        <f t="shared" si="48"/>
        <v>0</v>
      </c>
      <c r="G241" s="15"/>
      <c r="H241" s="2"/>
      <c r="I241" s="2"/>
      <c r="J241" s="16">
        <f t="shared" si="44"/>
        <v>0</v>
      </c>
    </row>
    <row r="242" spans="2:10" hidden="1" x14ac:dyDescent="0.25">
      <c r="B242" s="22">
        <v>2211006</v>
      </c>
      <c r="C242" s="24" t="s">
        <v>239</v>
      </c>
      <c r="D242" s="15"/>
      <c r="E242" s="2"/>
      <c r="F242" s="16">
        <f t="shared" si="48"/>
        <v>0</v>
      </c>
      <c r="G242" s="15"/>
      <c r="H242" s="2"/>
      <c r="I242" s="2"/>
      <c r="J242" s="16">
        <f t="shared" si="44"/>
        <v>0</v>
      </c>
    </row>
    <row r="243" spans="2:10" hidden="1" x14ac:dyDescent="0.25">
      <c r="B243" s="22">
        <v>2211007</v>
      </c>
      <c r="C243" s="24" t="s">
        <v>240</v>
      </c>
      <c r="D243" s="15"/>
      <c r="E243" s="2"/>
      <c r="F243" s="16">
        <f t="shared" si="48"/>
        <v>0</v>
      </c>
      <c r="G243" s="15"/>
      <c r="H243" s="2"/>
      <c r="I243" s="2"/>
      <c r="J243" s="16">
        <f t="shared" si="44"/>
        <v>0</v>
      </c>
    </row>
    <row r="244" spans="2:10" hidden="1" x14ac:dyDescent="0.25">
      <c r="B244" s="22">
        <v>2211008</v>
      </c>
      <c r="C244" s="24" t="s">
        <v>241</v>
      </c>
      <c r="D244" s="15"/>
      <c r="E244" s="2"/>
      <c r="F244" s="16">
        <f t="shared" si="48"/>
        <v>0</v>
      </c>
      <c r="G244" s="15"/>
      <c r="H244" s="2"/>
      <c r="I244" s="2"/>
      <c r="J244" s="16">
        <f t="shared" si="44"/>
        <v>0</v>
      </c>
    </row>
    <row r="245" spans="2:10" hidden="1" x14ac:dyDescent="0.25">
      <c r="B245" s="22">
        <v>2211009</v>
      </c>
      <c r="C245" s="24" t="s">
        <v>242</v>
      </c>
      <c r="D245" s="15"/>
      <c r="E245" s="2"/>
      <c r="F245" s="16">
        <f t="shared" si="48"/>
        <v>0</v>
      </c>
      <c r="G245" s="15"/>
      <c r="H245" s="2"/>
      <c r="I245" s="2"/>
      <c r="J245" s="16">
        <f t="shared" si="44"/>
        <v>0</v>
      </c>
    </row>
    <row r="246" spans="2:10" x14ac:dyDescent="0.25">
      <c r="B246" s="13"/>
      <c r="C246" s="26" t="s">
        <v>243</v>
      </c>
      <c r="D246" s="13">
        <f>SUM(D247:D249)</f>
        <v>6222</v>
      </c>
      <c r="E246" s="1">
        <f t="shared" ref="E246:I246" si="49">SUM(E247:E249)</f>
        <v>0</v>
      </c>
      <c r="F246" s="14">
        <f t="shared" si="49"/>
        <v>6222</v>
      </c>
      <c r="G246" s="13">
        <f t="shared" si="49"/>
        <v>0</v>
      </c>
      <c r="H246" s="1">
        <f t="shared" si="49"/>
        <v>0</v>
      </c>
      <c r="I246" s="1">
        <f t="shared" si="49"/>
        <v>0</v>
      </c>
      <c r="J246" s="14">
        <f>SUM(J247:J249)</f>
        <v>6222</v>
      </c>
    </row>
    <row r="247" spans="2:10" x14ac:dyDescent="0.25">
      <c r="B247" s="22">
        <v>2212001</v>
      </c>
      <c r="C247" s="24" t="s">
        <v>244</v>
      </c>
      <c r="D247" s="15">
        <v>1322</v>
      </c>
      <c r="E247" s="2"/>
      <c r="F247" s="16">
        <f t="shared" ref="F247:F249" si="50">+E247+D247</f>
        <v>1322</v>
      </c>
      <c r="G247" s="15"/>
      <c r="H247" s="2"/>
      <c r="I247" s="2"/>
      <c r="J247" s="16">
        <f t="shared" si="44"/>
        <v>1322</v>
      </c>
    </row>
    <row r="248" spans="2:10" x14ac:dyDescent="0.25">
      <c r="B248" s="22">
        <v>2212002</v>
      </c>
      <c r="C248" s="24" t="s">
        <v>245</v>
      </c>
      <c r="D248" s="15">
        <v>1300</v>
      </c>
      <c r="E248" s="2"/>
      <c r="F248" s="16">
        <f t="shared" si="50"/>
        <v>1300</v>
      </c>
      <c r="G248" s="15"/>
      <c r="H248" s="2"/>
      <c r="I248" s="2"/>
      <c r="J248" s="16">
        <f t="shared" si="44"/>
        <v>1300</v>
      </c>
    </row>
    <row r="249" spans="2:10" x14ac:dyDescent="0.25">
      <c r="B249" s="22">
        <v>2212003</v>
      </c>
      <c r="C249" s="24" t="s">
        <v>246</v>
      </c>
      <c r="D249" s="15">
        <v>3600</v>
      </c>
      <c r="E249" s="2"/>
      <c r="F249" s="16">
        <f t="shared" si="50"/>
        <v>3600</v>
      </c>
      <c r="G249" s="15"/>
      <c r="H249" s="2"/>
      <c r="I249" s="2"/>
      <c r="J249" s="16">
        <f t="shared" si="44"/>
        <v>3600</v>
      </c>
    </row>
    <row r="250" spans="2:10" x14ac:dyDescent="0.25">
      <c r="B250" s="13"/>
      <c r="C250" s="21" t="s">
        <v>247</v>
      </c>
      <c r="D250" s="13">
        <f>SUM(D251:D272)</f>
        <v>7708</v>
      </c>
      <c r="E250" s="1">
        <f t="shared" ref="E250:I250" si="51">SUM(E251:E272)</f>
        <v>0</v>
      </c>
      <c r="F250" s="14">
        <f t="shared" si="51"/>
        <v>7708</v>
      </c>
      <c r="G250" s="13">
        <f t="shared" si="51"/>
        <v>0</v>
      </c>
      <c r="H250" s="1">
        <f t="shared" si="51"/>
        <v>900</v>
      </c>
      <c r="I250" s="1">
        <f t="shared" si="51"/>
        <v>0</v>
      </c>
      <c r="J250" s="14">
        <f>SUM(J251:J272)</f>
        <v>8608</v>
      </c>
    </row>
    <row r="251" spans="2:10" hidden="1" x14ac:dyDescent="0.25">
      <c r="B251" s="22">
        <v>2213001</v>
      </c>
      <c r="C251" s="24" t="s">
        <v>248</v>
      </c>
      <c r="D251" s="15"/>
      <c r="E251" s="2"/>
      <c r="F251" s="16">
        <f t="shared" ref="F251:F272" si="52">+E251+D251</f>
        <v>0</v>
      </c>
      <c r="G251" s="15"/>
      <c r="H251" s="2"/>
      <c r="I251" s="2"/>
      <c r="J251" s="16">
        <f t="shared" si="44"/>
        <v>0</v>
      </c>
    </row>
    <row r="252" spans="2:10" x14ac:dyDescent="0.25">
      <c r="B252" s="22">
        <v>2213002</v>
      </c>
      <c r="C252" s="24" t="s">
        <v>249</v>
      </c>
      <c r="D252" s="15">
        <v>900</v>
      </c>
      <c r="E252" s="2"/>
      <c r="F252" s="16">
        <f t="shared" si="52"/>
        <v>900</v>
      </c>
      <c r="G252" s="15"/>
      <c r="H252" s="2">
        <v>100</v>
      </c>
      <c r="I252" s="2"/>
      <c r="J252" s="16">
        <f t="shared" si="44"/>
        <v>1000</v>
      </c>
    </row>
    <row r="253" spans="2:10" ht="25.5" x14ac:dyDescent="0.25">
      <c r="B253" s="22">
        <v>2213003</v>
      </c>
      <c r="C253" s="24" t="s">
        <v>250</v>
      </c>
      <c r="D253" s="15">
        <v>1000</v>
      </c>
      <c r="E253" s="2"/>
      <c r="F253" s="16">
        <f t="shared" si="52"/>
        <v>1000</v>
      </c>
      <c r="G253" s="15"/>
      <c r="H253" s="2">
        <v>100</v>
      </c>
      <c r="I253" s="2"/>
      <c r="J253" s="16">
        <f t="shared" si="44"/>
        <v>1100</v>
      </c>
    </row>
    <row r="254" spans="2:10" x14ac:dyDescent="0.25">
      <c r="B254" s="22">
        <v>2213004</v>
      </c>
      <c r="C254" s="24" t="s">
        <v>251</v>
      </c>
      <c r="D254" s="15">
        <v>1000</v>
      </c>
      <c r="E254" s="2"/>
      <c r="F254" s="16">
        <f t="shared" si="52"/>
        <v>1000</v>
      </c>
      <c r="G254" s="15"/>
      <c r="H254" s="2">
        <v>100</v>
      </c>
      <c r="I254" s="2"/>
      <c r="J254" s="16">
        <f t="shared" si="44"/>
        <v>1100</v>
      </c>
    </row>
    <row r="255" spans="2:10" ht="25.5" x14ac:dyDescent="0.25">
      <c r="B255" s="22">
        <v>2213005</v>
      </c>
      <c r="C255" s="24" t="s">
        <v>252</v>
      </c>
      <c r="D255" s="15">
        <v>1200</v>
      </c>
      <c r="E255" s="2"/>
      <c r="F255" s="16">
        <f t="shared" si="52"/>
        <v>1200</v>
      </c>
      <c r="G255" s="15"/>
      <c r="H255" s="2">
        <v>200</v>
      </c>
      <c r="I255" s="2"/>
      <c r="J255" s="16">
        <f t="shared" si="44"/>
        <v>1400</v>
      </c>
    </row>
    <row r="256" spans="2:10" x14ac:dyDescent="0.25">
      <c r="B256" s="22">
        <v>2213006</v>
      </c>
      <c r="C256" s="24" t="s">
        <v>253</v>
      </c>
      <c r="D256" s="15">
        <v>1708</v>
      </c>
      <c r="E256" s="2"/>
      <c r="F256" s="16">
        <f t="shared" si="52"/>
        <v>1708</v>
      </c>
      <c r="G256" s="15"/>
      <c r="H256" s="2">
        <v>200</v>
      </c>
      <c r="I256" s="2"/>
      <c r="J256" s="16">
        <f t="shared" si="44"/>
        <v>1908</v>
      </c>
    </row>
    <row r="257" spans="2:10" x14ac:dyDescent="0.25">
      <c r="B257" s="22">
        <v>2213007</v>
      </c>
      <c r="C257" s="24" t="s">
        <v>254</v>
      </c>
      <c r="D257" s="15">
        <v>1900</v>
      </c>
      <c r="E257" s="2"/>
      <c r="F257" s="16">
        <f t="shared" si="52"/>
        <v>1900</v>
      </c>
      <c r="G257" s="15"/>
      <c r="H257" s="2">
        <v>200</v>
      </c>
      <c r="I257" s="2"/>
      <c r="J257" s="16">
        <f t="shared" si="44"/>
        <v>2100</v>
      </c>
    </row>
    <row r="258" spans="2:10" hidden="1" x14ac:dyDescent="0.25">
      <c r="B258" s="22">
        <v>2213008</v>
      </c>
      <c r="C258" s="24" t="s">
        <v>255</v>
      </c>
      <c r="D258" s="15"/>
      <c r="E258" s="2"/>
      <c r="F258" s="16">
        <f t="shared" si="52"/>
        <v>0</v>
      </c>
      <c r="G258" s="15"/>
      <c r="H258" s="2"/>
      <c r="I258" s="2"/>
      <c r="J258" s="16">
        <f t="shared" si="44"/>
        <v>0</v>
      </c>
    </row>
    <row r="259" spans="2:10" hidden="1" x14ac:dyDescent="0.25">
      <c r="B259" s="22">
        <v>2213009</v>
      </c>
      <c r="C259" s="24" t="s">
        <v>256</v>
      </c>
      <c r="D259" s="15"/>
      <c r="E259" s="2"/>
      <c r="F259" s="16">
        <f t="shared" si="52"/>
        <v>0</v>
      </c>
      <c r="G259" s="15"/>
      <c r="H259" s="2"/>
      <c r="I259" s="2"/>
      <c r="J259" s="16">
        <f t="shared" si="44"/>
        <v>0</v>
      </c>
    </row>
    <row r="260" spans="2:10" hidden="1" x14ac:dyDescent="0.25">
      <c r="B260" s="22">
        <v>2213010</v>
      </c>
      <c r="C260" s="24" t="s">
        <v>257</v>
      </c>
      <c r="D260" s="15"/>
      <c r="E260" s="2"/>
      <c r="F260" s="16">
        <f t="shared" si="52"/>
        <v>0</v>
      </c>
      <c r="G260" s="15"/>
      <c r="H260" s="2"/>
      <c r="I260" s="2"/>
      <c r="J260" s="16">
        <f t="shared" si="44"/>
        <v>0</v>
      </c>
    </row>
    <row r="261" spans="2:10" hidden="1" x14ac:dyDescent="0.25">
      <c r="B261" s="22">
        <v>2213011</v>
      </c>
      <c r="C261" s="24" t="s">
        <v>258</v>
      </c>
      <c r="D261" s="15"/>
      <c r="E261" s="2"/>
      <c r="F261" s="16">
        <f t="shared" si="52"/>
        <v>0</v>
      </c>
      <c r="G261" s="15"/>
      <c r="H261" s="2"/>
      <c r="I261" s="2"/>
      <c r="J261" s="16">
        <f t="shared" si="44"/>
        <v>0</v>
      </c>
    </row>
    <row r="262" spans="2:10" hidden="1" x14ac:dyDescent="0.25">
      <c r="B262" s="22">
        <v>2213012</v>
      </c>
      <c r="C262" s="24" t="s">
        <v>259</v>
      </c>
      <c r="D262" s="15"/>
      <c r="E262" s="2"/>
      <c r="F262" s="16">
        <f t="shared" si="52"/>
        <v>0</v>
      </c>
      <c r="G262" s="15"/>
      <c r="H262" s="2"/>
      <c r="I262" s="2"/>
      <c r="J262" s="16">
        <f t="shared" si="44"/>
        <v>0</v>
      </c>
    </row>
    <row r="263" spans="2:10" hidden="1" x14ac:dyDescent="0.25">
      <c r="B263" s="22">
        <v>2213013</v>
      </c>
      <c r="C263" s="24" t="s">
        <v>260</v>
      </c>
      <c r="D263" s="15"/>
      <c r="E263" s="2"/>
      <c r="F263" s="16">
        <f t="shared" si="52"/>
        <v>0</v>
      </c>
      <c r="G263" s="15"/>
      <c r="H263" s="2"/>
      <c r="I263" s="2"/>
      <c r="J263" s="16">
        <f t="shared" si="44"/>
        <v>0</v>
      </c>
    </row>
    <row r="264" spans="2:10" hidden="1" x14ac:dyDescent="0.25">
      <c r="B264" s="22">
        <v>2213014</v>
      </c>
      <c r="C264" s="25" t="s">
        <v>261</v>
      </c>
      <c r="D264" s="15"/>
      <c r="E264" s="2"/>
      <c r="F264" s="16">
        <f t="shared" si="52"/>
        <v>0</v>
      </c>
      <c r="G264" s="15"/>
      <c r="H264" s="2"/>
      <c r="I264" s="2"/>
      <c r="J264" s="16">
        <f t="shared" si="44"/>
        <v>0</v>
      </c>
    </row>
    <row r="265" spans="2:10" hidden="1" x14ac:dyDescent="0.25">
      <c r="B265" s="22">
        <v>2213015</v>
      </c>
      <c r="C265" s="24" t="s">
        <v>262</v>
      </c>
      <c r="D265" s="15"/>
      <c r="E265" s="2"/>
      <c r="F265" s="16">
        <f t="shared" si="52"/>
        <v>0</v>
      </c>
      <c r="G265" s="15"/>
      <c r="H265" s="2"/>
      <c r="I265" s="2"/>
      <c r="J265" s="16">
        <f t="shared" si="44"/>
        <v>0</v>
      </c>
    </row>
    <row r="266" spans="2:10" hidden="1" x14ac:dyDescent="0.25">
      <c r="B266" s="22">
        <v>2213016</v>
      </c>
      <c r="C266" s="24" t="s">
        <v>263</v>
      </c>
      <c r="D266" s="15"/>
      <c r="E266" s="2"/>
      <c r="F266" s="16">
        <f t="shared" si="52"/>
        <v>0</v>
      </c>
      <c r="G266" s="15"/>
      <c r="H266" s="2"/>
      <c r="I266" s="2"/>
      <c r="J266" s="16">
        <f t="shared" si="44"/>
        <v>0</v>
      </c>
    </row>
    <row r="267" spans="2:10" hidden="1" x14ac:dyDescent="0.25">
      <c r="B267" s="22">
        <v>2213017</v>
      </c>
      <c r="C267" s="24" t="s">
        <v>264</v>
      </c>
      <c r="D267" s="15"/>
      <c r="E267" s="2"/>
      <c r="F267" s="16">
        <f t="shared" si="52"/>
        <v>0</v>
      </c>
      <c r="G267" s="15"/>
      <c r="H267" s="2"/>
      <c r="I267" s="2"/>
      <c r="J267" s="16">
        <f t="shared" si="44"/>
        <v>0</v>
      </c>
    </row>
    <row r="268" spans="2:10" hidden="1" x14ac:dyDescent="0.25">
      <c r="B268" s="22">
        <v>2213018</v>
      </c>
      <c r="C268" s="24" t="s">
        <v>265</v>
      </c>
      <c r="D268" s="15"/>
      <c r="E268" s="2"/>
      <c r="F268" s="16">
        <f t="shared" si="52"/>
        <v>0</v>
      </c>
      <c r="G268" s="15"/>
      <c r="H268" s="2"/>
      <c r="I268" s="2"/>
      <c r="J268" s="16">
        <f t="shared" si="44"/>
        <v>0</v>
      </c>
    </row>
    <row r="269" spans="2:10" hidden="1" x14ac:dyDescent="0.25">
      <c r="B269" s="22">
        <v>2213019</v>
      </c>
      <c r="C269" s="24" t="s">
        <v>266</v>
      </c>
      <c r="D269" s="15"/>
      <c r="E269" s="2"/>
      <c r="F269" s="16">
        <f t="shared" si="52"/>
        <v>0</v>
      </c>
      <c r="G269" s="15"/>
      <c r="H269" s="2"/>
      <c r="I269" s="2"/>
      <c r="J269" s="16">
        <f t="shared" si="44"/>
        <v>0</v>
      </c>
    </row>
    <row r="270" spans="2:10" hidden="1" x14ac:dyDescent="0.25">
      <c r="B270" s="22">
        <v>2213020</v>
      </c>
      <c r="C270" s="24" t="s">
        <v>267</v>
      </c>
      <c r="D270" s="15"/>
      <c r="E270" s="2"/>
      <c r="F270" s="16">
        <f t="shared" si="52"/>
        <v>0</v>
      </c>
      <c r="G270" s="15"/>
      <c r="H270" s="2"/>
      <c r="I270" s="2"/>
      <c r="J270" s="16">
        <f t="shared" si="44"/>
        <v>0</v>
      </c>
    </row>
    <row r="271" spans="2:10" hidden="1" x14ac:dyDescent="0.25">
      <c r="B271" s="22">
        <v>2213021</v>
      </c>
      <c r="C271" s="24" t="s">
        <v>268</v>
      </c>
      <c r="D271" s="15"/>
      <c r="E271" s="2"/>
      <c r="F271" s="16">
        <f t="shared" si="52"/>
        <v>0</v>
      </c>
      <c r="G271" s="15"/>
      <c r="H271" s="2"/>
      <c r="I271" s="2"/>
      <c r="J271" s="16">
        <f t="shared" si="44"/>
        <v>0</v>
      </c>
    </row>
    <row r="272" spans="2:10" hidden="1" x14ac:dyDescent="0.25">
      <c r="B272" s="22">
        <v>2213022</v>
      </c>
      <c r="C272" s="24" t="s">
        <v>269</v>
      </c>
      <c r="D272" s="15"/>
      <c r="E272" s="2"/>
      <c r="F272" s="16">
        <f t="shared" si="52"/>
        <v>0</v>
      </c>
      <c r="G272" s="15"/>
      <c r="H272" s="2"/>
      <c r="I272" s="2"/>
      <c r="J272" s="16">
        <f t="shared" si="44"/>
        <v>0</v>
      </c>
    </row>
    <row r="273" spans="2:11" x14ac:dyDescent="0.25">
      <c r="B273" s="13"/>
      <c r="C273" s="21" t="s">
        <v>270</v>
      </c>
      <c r="D273" s="13">
        <f>SUM(D274:D283)</f>
        <v>287</v>
      </c>
      <c r="E273" s="1">
        <f t="shared" ref="E273:I273" si="53">SUM(E274:E283)</f>
        <v>0</v>
      </c>
      <c r="F273" s="14">
        <f t="shared" si="53"/>
        <v>287</v>
      </c>
      <c r="G273" s="13">
        <f t="shared" si="53"/>
        <v>0</v>
      </c>
      <c r="H273" s="1">
        <f t="shared" si="53"/>
        <v>142</v>
      </c>
      <c r="I273" s="1">
        <f t="shared" si="53"/>
        <v>0</v>
      </c>
      <c r="J273" s="14">
        <f>SUM(J274:J283)</f>
        <v>429</v>
      </c>
    </row>
    <row r="274" spans="2:11" hidden="1" x14ac:dyDescent="0.25">
      <c r="B274" s="22">
        <v>2214001</v>
      </c>
      <c r="C274" s="24" t="s">
        <v>271</v>
      </c>
      <c r="D274" s="15"/>
      <c r="E274" s="2"/>
      <c r="F274" s="16">
        <f t="shared" ref="F274:F283" si="54">+E274+D274</f>
        <v>0</v>
      </c>
      <c r="G274" s="15"/>
      <c r="H274" s="2"/>
      <c r="I274" s="2"/>
      <c r="J274" s="16">
        <f t="shared" si="44"/>
        <v>0</v>
      </c>
    </row>
    <row r="275" spans="2:11" hidden="1" x14ac:dyDescent="0.25">
      <c r="B275" s="22">
        <v>2214002</v>
      </c>
      <c r="C275" s="24" t="s">
        <v>272</v>
      </c>
      <c r="D275" s="15"/>
      <c r="E275" s="2"/>
      <c r="F275" s="16">
        <f t="shared" si="54"/>
        <v>0</v>
      </c>
      <c r="G275" s="15"/>
      <c r="H275" s="2"/>
      <c r="I275" s="2"/>
      <c r="J275" s="16">
        <f t="shared" si="44"/>
        <v>0</v>
      </c>
    </row>
    <row r="276" spans="2:11" ht="25.5" hidden="1" x14ac:dyDescent="0.25">
      <c r="B276" s="22">
        <v>2214003</v>
      </c>
      <c r="C276" s="24" t="s">
        <v>273</v>
      </c>
      <c r="D276" s="15"/>
      <c r="E276" s="2"/>
      <c r="F276" s="16">
        <f t="shared" si="54"/>
        <v>0</v>
      </c>
      <c r="G276" s="15"/>
      <c r="H276" s="2"/>
      <c r="I276" s="2"/>
      <c r="J276" s="16">
        <f t="shared" si="44"/>
        <v>0</v>
      </c>
    </row>
    <row r="277" spans="2:11" hidden="1" x14ac:dyDescent="0.25">
      <c r="B277" s="22">
        <v>2214004</v>
      </c>
      <c r="C277" s="24" t="s">
        <v>274</v>
      </c>
      <c r="D277" s="15"/>
      <c r="E277" s="2"/>
      <c r="F277" s="16">
        <f t="shared" si="54"/>
        <v>0</v>
      </c>
      <c r="G277" s="15"/>
      <c r="H277" s="2"/>
      <c r="I277" s="2"/>
      <c r="J277" s="16">
        <f t="shared" si="44"/>
        <v>0</v>
      </c>
    </row>
    <row r="278" spans="2:11" hidden="1" x14ac:dyDescent="0.25">
      <c r="B278" s="22">
        <v>2214005</v>
      </c>
      <c r="C278" s="24" t="s">
        <v>275</v>
      </c>
      <c r="D278" s="15"/>
      <c r="E278" s="2"/>
      <c r="F278" s="16">
        <f t="shared" si="54"/>
        <v>0</v>
      </c>
      <c r="G278" s="15"/>
      <c r="H278" s="2"/>
      <c r="I278" s="2"/>
      <c r="J278" s="16">
        <f t="shared" si="44"/>
        <v>0</v>
      </c>
    </row>
    <row r="279" spans="2:11" hidden="1" x14ac:dyDescent="0.25">
      <c r="B279" s="22">
        <v>2214006</v>
      </c>
      <c r="C279" s="24" t="s">
        <v>276</v>
      </c>
      <c r="D279" s="15"/>
      <c r="E279" s="2"/>
      <c r="F279" s="16">
        <f t="shared" si="54"/>
        <v>0</v>
      </c>
      <c r="G279" s="15"/>
      <c r="H279" s="2"/>
      <c r="I279" s="2"/>
      <c r="J279" s="16">
        <f t="shared" si="44"/>
        <v>0</v>
      </c>
    </row>
    <row r="280" spans="2:11" hidden="1" x14ac:dyDescent="0.25">
      <c r="B280" s="22">
        <v>2214007</v>
      </c>
      <c r="C280" s="24" t="s">
        <v>277</v>
      </c>
      <c r="D280" s="15"/>
      <c r="E280" s="2"/>
      <c r="F280" s="16">
        <f t="shared" si="54"/>
        <v>0</v>
      </c>
      <c r="G280" s="15"/>
      <c r="H280" s="2"/>
      <c r="I280" s="2"/>
      <c r="J280" s="16">
        <f t="shared" si="44"/>
        <v>0</v>
      </c>
    </row>
    <row r="281" spans="2:11" ht="25.5" hidden="1" x14ac:dyDescent="0.25">
      <c r="B281" s="22">
        <v>2214008</v>
      </c>
      <c r="C281" s="24" t="s">
        <v>278</v>
      </c>
      <c r="D281" s="15"/>
      <c r="E281" s="2"/>
      <c r="F281" s="16">
        <f t="shared" si="54"/>
        <v>0</v>
      </c>
      <c r="G281" s="15"/>
      <c r="H281" s="2"/>
      <c r="I281" s="2"/>
      <c r="J281" s="16">
        <f t="shared" si="44"/>
        <v>0</v>
      </c>
    </row>
    <row r="282" spans="2:11" ht="25.5" hidden="1" x14ac:dyDescent="0.25">
      <c r="B282" s="22">
        <v>2214009</v>
      </c>
      <c r="C282" s="24" t="s">
        <v>279</v>
      </c>
      <c r="D282" s="15"/>
      <c r="E282" s="2"/>
      <c r="F282" s="16">
        <f t="shared" si="54"/>
        <v>0</v>
      </c>
      <c r="G282" s="15"/>
      <c r="H282" s="2"/>
      <c r="I282" s="2"/>
      <c r="J282" s="16">
        <f t="shared" si="44"/>
        <v>0</v>
      </c>
    </row>
    <row r="283" spans="2:11" ht="25.5" x14ac:dyDescent="0.25">
      <c r="B283" s="22">
        <v>2214010</v>
      </c>
      <c r="C283" s="24" t="s">
        <v>280</v>
      </c>
      <c r="D283" s="15">
        <v>287</v>
      </c>
      <c r="E283" s="2"/>
      <c r="F283" s="16">
        <f t="shared" si="54"/>
        <v>287</v>
      </c>
      <c r="G283" s="15"/>
      <c r="H283" s="2">
        <v>142</v>
      </c>
      <c r="I283" s="2"/>
      <c r="J283" s="16">
        <f>F283+H283</f>
        <v>429</v>
      </c>
      <c r="K283">
        <v>426</v>
      </c>
    </row>
    <row r="284" spans="2:11" hidden="1" x14ac:dyDescent="0.25">
      <c r="B284" s="13"/>
      <c r="C284" s="21" t="s">
        <v>281</v>
      </c>
      <c r="D284" s="13">
        <f>SUM(D285:D288)</f>
        <v>0</v>
      </c>
      <c r="E284" s="1">
        <f t="shared" ref="E284:I284" si="55">SUM(E285:E288)</f>
        <v>0</v>
      </c>
      <c r="F284" s="14">
        <f t="shared" si="55"/>
        <v>0</v>
      </c>
      <c r="G284" s="13">
        <f t="shared" si="55"/>
        <v>0</v>
      </c>
      <c r="H284" s="1">
        <f t="shared" si="55"/>
        <v>0</v>
      </c>
      <c r="I284" s="1">
        <f t="shared" si="55"/>
        <v>0</v>
      </c>
      <c r="J284" s="14">
        <f>SUM(J285:J288)</f>
        <v>0</v>
      </c>
    </row>
    <row r="285" spans="2:11" hidden="1" x14ac:dyDescent="0.25">
      <c r="B285" s="22">
        <v>2215001</v>
      </c>
      <c r="C285" s="24" t="s">
        <v>282</v>
      </c>
      <c r="D285" s="15"/>
      <c r="E285" s="2"/>
      <c r="F285" s="16">
        <f t="shared" ref="F285:F288" si="56">+E285+D285</f>
        <v>0</v>
      </c>
      <c r="G285" s="15"/>
      <c r="H285" s="2"/>
      <c r="I285" s="2"/>
      <c r="J285" s="16">
        <f t="shared" ref="J285:J288" si="57">+I285+H285+G285+F285</f>
        <v>0</v>
      </c>
    </row>
    <row r="286" spans="2:11" hidden="1" x14ac:dyDescent="0.25">
      <c r="B286" s="22">
        <v>2215002</v>
      </c>
      <c r="C286" s="24" t="s">
        <v>283</v>
      </c>
      <c r="D286" s="15"/>
      <c r="E286" s="2"/>
      <c r="F286" s="16">
        <f t="shared" si="56"/>
        <v>0</v>
      </c>
      <c r="G286" s="15"/>
      <c r="H286" s="2"/>
      <c r="I286" s="2"/>
      <c r="J286" s="16">
        <f t="shared" si="57"/>
        <v>0</v>
      </c>
    </row>
    <row r="287" spans="2:11" hidden="1" x14ac:dyDescent="0.25">
      <c r="B287" s="22">
        <v>2215003</v>
      </c>
      <c r="C287" s="24" t="s">
        <v>284</v>
      </c>
      <c r="D287" s="15"/>
      <c r="E287" s="2"/>
      <c r="F287" s="16">
        <f t="shared" si="56"/>
        <v>0</v>
      </c>
      <c r="G287" s="15"/>
      <c r="H287" s="2"/>
      <c r="I287" s="2"/>
      <c r="J287" s="16">
        <f t="shared" si="57"/>
        <v>0</v>
      </c>
    </row>
    <row r="288" spans="2:11" hidden="1" x14ac:dyDescent="0.25">
      <c r="B288" s="22">
        <v>2215004</v>
      </c>
      <c r="C288" s="24" t="s">
        <v>285</v>
      </c>
      <c r="D288" s="15"/>
      <c r="E288" s="2"/>
      <c r="F288" s="16">
        <f t="shared" si="56"/>
        <v>0</v>
      </c>
      <c r="G288" s="15"/>
      <c r="H288" s="2"/>
      <c r="I288" s="2"/>
      <c r="J288" s="16">
        <f t="shared" si="57"/>
        <v>0</v>
      </c>
    </row>
    <row r="289" spans="2:12" hidden="1" x14ac:dyDescent="0.25">
      <c r="B289" s="13"/>
      <c r="C289" s="21" t="s">
        <v>286</v>
      </c>
      <c r="D289" s="13">
        <f>SUM(D290:D298)</f>
        <v>0</v>
      </c>
      <c r="E289" s="1">
        <f t="shared" ref="E289:I289" si="58">SUM(E290:E298)</f>
        <v>0</v>
      </c>
      <c r="F289" s="14">
        <f t="shared" si="58"/>
        <v>0</v>
      </c>
      <c r="G289" s="13">
        <f t="shared" si="58"/>
        <v>0</v>
      </c>
      <c r="H289" s="1">
        <f t="shared" si="58"/>
        <v>0</v>
      </c>
      <c r="I289" s="1">
        <f t="shared" si="58"/>
        <v>0</v>
      </c>
      <c r="J289" s="14">
        <f>SUM(J290:J298)</f>
        <v>0</v>
      </c>
    </row>
    <row r="290" spans="2:12" hidden="1" x14ac:dyDescent="0.25">
      <c r="B290" s="22">
        <v>2216001</v>
      </c>
      <c r="C290" s="24" t="s">
        <v>287</v>
      </c>
      <c r="D290" s="15"/>
      <c r="E290" s="2"/>
      <c r="F290" s="16">
        <f t="shared" ref="F290:F298" si="59">+E290+D290</f>
        <v>0</v>
      </c>
      <c r="G290" s="15"/>
      <c r="H290" s="2"/>
      <c r="I290" s="2"/>
      <c r="J290" s="16">
        <f t="shared" ref="J290:J298" si="60">+I290+H290+G290+F290</f>
        <v>0</v>
      </c>
    </row>
    <row r="291" spans="2:12" hidden="1" x14ac:dyDescent="0.25">
      <c r="B291" s="22">
        <v>2216002</v>
      </c>
      <c r="C291" s="24" t="s">
        <v>288</v>
      </c>
      <c r="D291" s="15"/>
      <c r="E291" s="2"/>
      <c r="F291" s="16">
        <f t="shared" si="59"/>
        <v>0</v>
      </c>
      <c r="G291" s="15"/>
      <c r="H291" s="2"/>
      <c r="I291" s="2"/>
      <c r="J291" s="16">
        <f t="shared" si="60"/>
        <v>0</v>
      </c>
    </row>
    <row r="292" spans="2:12" ht="25.5" hidden="1" x14ac:dyDescent="0.25">
      <c r="B292" s="22">
        <v>2216003</v>
      </c>
      <c r="C292" s="24" t="s">
        <v>289</v>
      </c>
      <c r="D292" s="15"/>
      <c r="E292" s="2"/>
      <c r="F292" s="16">
        <f t="shared" si="59"/>
        <v>0</v>
      </c>
      <c r="G292" s="15"/>
      <c r="H292" s="2"/>
      <c r="I292" s="2"/>
      <c r="J292" s="16">
        <f t="shared" si="60"/>
        <v>0</v>
      </c>
    </row>
    <row r="293" spans="2:12" hidden="1" x14ac:dyDescent="0.25">
      <c r="B293" s="22">
        <v>2216004</v>
      </c>
      <c r="C293" s="24" t="s">
        <v>290</v>
      </c>
      <c r="D293" s="15"/>
      <c r="E293" s="2"/>
      <c r="F293" s="16">
        <f t="shared" si="59"/>
        <v>0</v>
      </c>
      <c r="G293" s="15"/>
      <c r="H293" s="2"/>
      <c r="I293" s="2"/>
      <c r="J293" s="16">
        <f t="shared" si="60"/>
        <v>0</v>
      </c>
    </row>
    <row r="294" spans="2:12" ht="25.5" hidden="1" x14ac:dyDescent="0.25">
      <c r="B294" s="22">
        <v>2216005</v>
      </c>
      <c r="C294" s="24" t="s">
        <v>291</v>
      </c>
      <c r="D294" s="15"/>
      <c r="E294" s="2"/>
      <c r="F294" s="16">
        <f t="shared" si="59"/>
        <v>0</v>
      </c>
      <c r="G294" s="15"/>
      <c r="H294" s="2"/>
      <c r="I294" s="2"/>
      <c r="J294" s="16">
        <f t="shared" si="60"/>
        <v>0</v>
      </c>
    </row>
    <row r="295" spans="2:12" hidden="1" x14ac:dyDescent="0.25">
      <c r="B295" s="22">
        <v>2216006</v>
      </c>
      <c r="C295" s="24" t="s">
        <v>292</v>
      </c>
      <c r="D295" s="15"/>
      <c r="E295" s="2"/>
      <c r="F295" s="16">
        <f t="shared" si="59"/>
        <v>0</v>
      </c>
      <c r="G295" s="15"/>
      <c r="H295" s="2"/>
      <c r="I295" s="2"/>
      <c r="J295" s="16">
        <f t="shared" si="60"/>
        <v>0</v>
      </c>
    </row>
    <row r="296" spans="2:12" hidden="1" x14ac:dyDescent="0.25">
      <c r="B296" s="22">
        <v>2216007</v>
      </c>
      <c r="C296" s="24" t="s">
        <v>293</v>
      </c>
      <c r="D296" s="15"/>
      <c r="E296" s="2"/>
      <c r="F296" s="16">
        <f t="shared" si="59"/>
        <v>0</v>
      </c>
      <c r="G296" s="15"/>
      <c r="H296" s="2"/>
      <c r="I296" s="2"/>
      <c r="J296" s="16">
        <f t="shared" si="60"/>
        <v>0</v>
      </c>
    </row>
    <row r="297" spans="2:12" hidden="1" x14ac:dyDescent="0.25">
      <c r="B297" s="22">
        <v>2216008</v>
      </c>
      <c r="C297" s="24" t="s">
        <v>294</v>
      </c>
      <c r="D297" s="15"/>
      <c r="E297" s="2"/>
      <c r="F297" s="16">
        <f t="shared" si="59"/>
        <v>0</v>
      </c>
      <c r="G297" s="15"/>
      <c r="H297" s="2"/>
      <c r="I297" s="2"/>
      <c r="J297" s="16">
        <f t="shared" si="60"/>
        <v>0</v>
      </c>
    </row>
    <row r="298" spans="2:12" hidden="1" x14ac:dyDescent="0.25">
      <c r="B298" s="22">
        <v>2216009</v>
      </c>
      <c r="C298" s="24" t="s">
        <v>295</v>
      </c>
      <c r="D298" s="15"/>
      <c r="E298" s="2"/>
      <c r="F298" s="16">
        <f t="shared" si="59"/>
        <v>0</v>
      </c>
      <c r="G298" s="15"/>
      <c r="H298" s="2"/>
      <c r="I298" s="2"/>
      <c r="J298" s="16">
        <f t="shared" si="60"/>
        <v>0</v>
      </c>
    </row>
    <row r="299" spans="2:12" hidden="1" x14ac:dyDescent="0.25">
      <c r="B299" s="13"/>
      <c r="C299" s="26" t="s">
        <v>296</v>
      </c>
      <c r="D299" s="13">
        <f>SUM(D300)</f>
        <v>0</v>
      </c>
      <c r="E299" s="1">
        <f t="shared" ref="E299:I299" si="61">SUM(E300)</f>
        <v>0</v>
      </c>
      <c r="F299" s="14">
        <f t="shared" si="61"/>
        <v>0</v>
      </c>
      <c r="G299" s="13">
        <f t="shared" si="61"/>
        <v>0</v>
      </c>
      <c r="H299" s="1">
        <f t="shared" si="61"/>
        <v>0</v>
      </c>
      <c r="I299" s="1">
        <f t="shared" si="61"/>
        <v>0</v>
      </c>
      <c r="J299" s="14">
        <f>SUM(J300)</f>
        <v>0</v>
      </c>
    </row>
    <row r="300" spans="2:12" hidden="1" x14ac:dyDescent="0.25">
      <c r="B300" s="22">
        <v>2217001</v>
      </c>
      <c r="C300" s="24" t="s">
        <v>297</v>
      </c>
      <c r="D300" s="15"/>
      <c r="E300" s="2"/>
      <c r="F300" s="16">
        <f t="shared" ref="F300" si="62">+E300+D300</f>
        <v>0</v>
      </c>
      <c r="G300" s="15"/>
      <c r="H300" s="2"/>
      <c r="I300" s="2"/>
      <c r="J300" s="16">
        <f t="shared" ref="J300" si="63">+I300+H300+G300+F300</f>
        <v>0</v>
      </c>
    </row>
    <row r="301" spans="2:12" x14ac:dyDescent="0.25">
      <c r="B301" s="9"/>
      <c r="C301" s="19" t="s">
        <v>298</v>
      </c>
      <c r="D301" s="9">
        <f>+D302+D310+D409</f>
        <v>19362</v>
      </c>
      <c r="E301" s="3">
        <f t="shared" ref="E301:I301" si="64">+E302+E310+E409</f>
        <v>1936</v>
      </c>
      <c r="F301" s="10">
        <f t="shared" si="64"/>
        <v>21298</v>
      </c>
      <c r="G301" s="9">
        <f t="shared" si="64"/>
        <v>0</v>
      </c>
      <c r="H301" s="3">
        <f t="shared" si="64"/>
        <v>1198</v>
      </c>
      <c r="I301" s="3">
        <f t="shared" si="64"/>
        <v>4178</v>
      </c>
      <c r="J301" s="10">
        <f>+J302+J310+J409</f>
        <v>26674</v>
      </c>
      <c r="L301" s="38">
        <f>+D301*10%</f>
        <v>1936.2</v>
      </c>
    </row>
    <row r="302" spans="2:12" hidden="1" x14ac:dyDescent="0.25">
      <c r="B302" s="11"/>
      <c r="C302" s="20" t="s">
        <v>299</v>
      </c>
      <c r="D302" s="11">
        <f>+D303+D306+D308</f>
        <v>0</v>
      </c>
      <c r="E302" s="4">
        <f t="shared" ref="E302:I302" si="65">+E303+E306+E308</f>
        <v>0</v>
      </c>
      <c r="F302" s="12">
        <f t="shared" si="65"/>
        <v>0</v>
      </c>
      <c r="G302" s="11">
        <f t="shared" si="65"/>
        <v>0</v>
      </c>
      <c r="H302" s="4">
        <f t="shared" si="65"/>
        <v>0</v>
      </c>
      <c r="I302" s="4">
        <f t="shared" si="65"/>
        <v>0</v>
      </c>
      <c r="J302" s="12">
        <f>+J303+J306+J308</f>
        <v>0</v>
      </c>
    </row>
    <row r="303" spans="2:12" hidden="1" x14ac:dyDescent="0.25">
      <c r="B303" s="13"/>
      <c r="C303" s="26" t="s">
        <v>300</v>
      </c>
      <c r="D303" s="13">
        <f>SUM(D304:D305)</f>
        <v>0</v>
      </c>
      <c r="E303" s="1">
        <f t="shared" ref="E303:I303" si="66">SUM(E304:E305)</f>
        <v>0</v>
      </c>
      <c r="F303" s="14">
        <f t="shared" si="66"/>
        <v>0</v>
      </c>
      <c r="G303" s="13">
        <f t="shared" si="66"/>
        <v>0</v>
      </c>
      <c r="H303" s="1">
        <f t="shared" si="66"/>
        <v>0</v>
      </c>
      <c r="I303" s="1">
        <f t="shared" si="66"/>
        <v>0</v>
      </c>
      <c r="J303" s="14">
        <f>SUM(J304:J305)</f>
        <v>0</v>
      </c>
    </row>
    <row r="304" spans="2:12" hidden="1" x14ac:dyDescent="0.25">
      <c r="B304" s="22">
        <v>2711001</v>
      </c>
      <c r="C304" s="24" t="s">
        <v>301</v>
      </c>
      <c r="D304" s="15"/>
      <c r="E304" s="2"/>
      <c r="F304" s="16">
        <f t="shared" ref="F304:F305" si="67">+E304+D304</f>
        <v>0</v>
      </c>
      <c r="G304" s="15"/>
      <c r="H304" s="2"/>
      <c r="I304" s="2"/>
      <c r="J304" s="16">
        <f t="shared" ref="J304:J305" si="68">+I304+H304+G304+F304</f>
        <v>0</v>
      </c>
    </row>
    <row r="305" spans="2:10" hidden="1" x14ac:dyDescent="0.25">
      <c r="B305" s="22">
        <v>2711002</v>
      </c>
      <c r="C305" s="24" t="s">
        <v>302</v>
      </c>
      <c r="D305" s="15"/>
      <c r="E305" s="2"/>
      <c r="F305" s="16">
        <f t="shared" si="67"/>
        <v>0</v>
      </c>
      <c r="G305" s="15"/>
      <c r="H305" s="2"/>
      <c r="I305" s="2"/>
      <c r="J305" s="16">
        <f t="shared" si="68"/>
        <v>0</v>
      </c>
    </row>
    <row r="306" spans="2:10" hidden="1" x14ac:dyDescent="0.25">
      <c r="B306" s="13"/>
      <c r="C306" s="21" t="s">
        <v>303</v>
      </c>
      <c r="D306" s="13">
        <f>+D307</f>
        <v>0</v>
      </c>
      <c r="E306" s="1">
        <f t="shared" ref="E306:I306" si="69">+E307</f>
        <v>0</v>
      </c>
      <c r="F306" s="14">
        <f t="shared" si="69"/>
        <v>0</v>
      </c>
      <c r="G306" s="13">
        <f t="shared" si="69"/>
        <v>0</v>
      </c>
      <c r="H306" s="1">
        <f t="shared" si="69"/>
        <v>0</v>
      </c>
      <c r="I306" s="1">
        <f t="shared" si="69"/>
        <v>0</v>
      </c>
      <c r="J306" s="14">
        <f>+J307</f>
        <v>0</v>
      </c>
    </row>
    <row r="307" spans="2:10" hidden="1" x14ac:dyDescent="0.25">
      <c r="B307" s="22">
        <v>2712001</v>
      </c>
      <c r="C307" s="23" t="s">
        <v>304</v>
      </c>
      <c r="D307" s="15"/>
      <c r="E307" s="2"/>
      <c r="F307" s="16">
        <f t="shared" ref="F307" si="70">+E307+D307</f>
        <v>0</v>
      </c>
      <c r="G307" s="15"/>
      <c r="H307" s="2"/>
      <c r="I307" s="2"/>
      <c r="J307" s="16">
        <f t="shared" ref="J307" si="71">+I307+H307+G307+F307</f>
        <v>0</v>
      </c>
    </row>
    <row r="308" spans="2:10" hidden="1" x14ac:dyDescent="0.25">
      <c r="B308" s="13"/>
      <c r="C308" s="21" t="s">
        <v>305</v>
      </c>
      <c r="D308" s="13">
        <f>+D309</f>
        <v>0</v>
      </c>
      <c r="E308" s="1">
        <f t="shared" ref="E308:I308" si="72">+E309</f>
        <v>0</v>
      </c>
      <c r="F308" s="14">
        <f t="shared" si="72"/>
        <v>0</v>
      </c>
      <c r="G308" s="13">
        <f t="shared" si="72"/>
        <v>0</v>
      </c>
      <c r="H308" s="1">
        <f t="shared" si="72"/>
        <v>0</v>
      </c>
      <c r="I308" s="1">
        <f t="shared" si="72"/>
        <v>0</v>
      </c>
      <c r="J308" s="14">
        <f>+J309</f>
        <v>0</v>
      </c>
    </row>
    <row r="309" spans="2:10" hidden="1" x14ac:dyDescent="0.25">
      <c r="B309" s="22">
        <v>2713001</v>
      </c>
      <c r="C309" s="24" t="s">
        <v>306</v>
      </c>
      <c r="D309" s="15"/>
      <c r="E309" s="2"/>
      <c r="F309" s="16">
        <f t="shared" ref="F309" si="73">+E309+D309</f>
        <v>0</v>
      </c>
      <c r="G309" s="15"/>
      <c r="H309" s="2"/>
      <c r="I309" s="2"/>
      <c r="J309" s="16">
        <f t="shared" ref="J309" si="74">+I309+H309+G309+F309</f>
        <v>0</v>
      </c>
    </row>
    <row r="310" spans="2:10" x14ac:dyDescent="0.25">
      <c r="B310" s="11"/>
      <c r="C310" s="20" t="s">
        <v>307</v>
      </c>
      <c r="D310" s="11">
        <f>+D311+D378</f>
        <v>110</v>
      </c>
      <c r="E310" s="4">
        <f t="shared" ref="E310:I310" si="75">+E311+E378</f>
        <v>200</v>
      </c>
      <c r="F310" s="12">
        <f t="shared" si="75"/>
        <v>310</v>
      </c>
      <c r="G310" s="11">
        <f t="shared" si="75"/>
        <v>0</v>
      </c>
      <c r="H310" s="4">
        <f t="shared" si="75"/>
        <v>0</v>
      </c>
      <c r="I310" s="4">
        <f t="shared" si="75"/>
        <v>0</v>
      </c>
      <c r="J310" s="12">
        <f>J311</f>
        <v>310</v>
      </c>
    </row>
    <row r="311" spans="2:10" x14ac:dyDescent="0.25">
      <c r="B311" s="13"/>
      <c r="C311" s="26" t="s">
        <v>308</v>
      </c>
      <c r="D311" s="13">
        <f>SUM(D312:D377)</f>
        <v>110</v>
      </c>
      <c r="E311" s="1">
        <f t="shared" ref="E311:I311" si="76">SUM(E312:E377)</f>
        <v>200</v>
      </c>
      <c r="F311" s="14">
        <f t="shared" si="76"/>
        <v>310</v>
      </c>
      <c r="G311" s="13">
        <f t="shared" si="76"/>
        <v>0</v>
      </c>
      <c r="H311" s="1">
        <f t="shared" si="76"/>
        <v>0</v>
      </c>
      <c r="I311" s="1">
        <f t="shared" si="76"/>
        <v>0</v>
      </c>
      <c r="J311" s="14">
        <f>SUM(J312:J377)</f>
        <v>310</v>
      </c>
    </row>
    <row r="312" spans="2:10" hidden="1" x14ac:dyDescent="0.25">
      <c r="B312" s="22">
        <v>2721001</v>
      </c>
      <c r="C312" s="24" t="s">
        <v>309</v>
      </c>
      <c r="D312" s="15"/>
      <c r="E312" s="2"/>
      <c r="F312" s="16">
        <f t="shared" ref="F312:F375" si="77">+E312+D312</f>
        <v>0</v>
      </c>
      <c r="G312" s="15"/>
      <c r="H312" s="2"/>
      <c r="I312" s="2"/>
      <c r="J312" s="16">
        <f t="shared" ref="J312:J375" si="78">+I312+H312+G312+F312</f>
        <v>0</v>
      </c>
    </row>
    <row r="313" spans="2:10" hidden="1" x14ac:dyDescent="0.25">
      <c r="B313" s="22">
        <v>2721002</v>
      </c>
      <c r="C313" s="24" t="s">
        <v>310</v>
      </c>
      <c r="D313" s="15"/>
      <c r="E313" s="2"/>
      <c r="F313" s="16">
        <f t="shared" si="77"/>
        <v>0</v>
      </c>
      <c r="G313" s="15"/>
      <c r="H313" s="2"/>
      <c r="I313" s="2"/>
      <c r="J313" s="16">
        <f t="shared" si="78"/>
        <v>0</v>
      </c>
    </row>
    <row r="314" spans="2:10" hidden="1" x14ac:dyDescent="0.25">
      <c r="B314" s="22">
        <v>2721003</v>
      </c>
      <c r="C314" s="24" t="s">
        <v>311</v>
      </c>
      <c r="D314" s="15"/>
      <c r="E314" s="2"/>
      <c r="F314" s="16">
        <f t="shared" si="77"/>
        <v>0</v>
      </c>
      <c r="G314" s="15"/>
      <c r="H314" s="2"/>
      <c r="I314" s="2"/>
      <c r="J314" s="16">
        <f t="shared" si="78"/>
        <v>0</v>
      </c>
    </row>
    <row r="315" spans="2:10" ht="25.5" hidden="1" x14ac:dyDescent="0.25">
      <c r="B315" s="22">
        <v>2721004</v>
      </c>
      <c r="C315" s="24" t="s">
        <v>312</v>
      </c>
      <c r="D315" s="15"/>
      <c r="E315" s="2"/>
      <c r="F315" s="16">
        <f t="shared" si="77"/>
        <v>0</v>
      </c>
      <c r="G315" s="15"/>
      <c r="H315" s="2"/>
      <c r="I315" s="2"/>
      <c r="J315" s="16">
        <f t="shared" si="78"/>
        <v>0</v>
      </c>
    </row>
    <row r="316" spans="2:10" hidden="1" x14ac:dyDescent="0.25">
      <c r="B316" s="22">
        <v>2721005</v>
      </c>
      <c r="C316" s="24" t="s">
        <v>313</v>
      </c>
      <c r="D316" s="15"/>
      <c r="E316" s="2"/>
      <c r="F316" s="16">
        <f t="shared" si="77"/>
        <v>0</v>
      </c>
      <c r="G316" s="15"/>
      <c r="H316" s="2"/>
      <c r="I316" s="2"/>
      <c r="J316" s="16">
        <f t="shared" si="78"/>
        <v>0</v>
      </c>
    </row>
    <row r="317" spans="2:10" hidden="1" x14ac:dyDescent="0.25">
      <c r="B317" s="22">
        <v>2721006</v>
      </c>
      <c r="C317" s="24" t="s">
        <v>314</v>
      </c>
      <c r="D317" s="15"/>
      <c r="E317" s="2"/>
      <c r="F317" s="16">
        <f t="shared" si="77"/>
        <v>0</v>
      </c>
      <c r="G317" s="15"/>
      <c r="H317" s="2"/>
      <c r="I317" s="2"/>
      <c r="J317" s="16">
        <f t="shared" si="78"/>
        <v>0</v>
      </c>
    </row>
    <row r="318" spans="2:10" ht="25.5" hidden="1" x14ac:dyDescent="0.25">
      <c r="B318" s="22">
        <v>2721007</v>
      </c>
      <c r="C318" s="24" t="s">
        <v>315</v>
      </c>
      <c r="D318" s="15"/>
      <c r="E318" s="2"/>
      <c r="F318" s="16">
        <f t="shared" si="77"/>
        <v>0</v>
      </c>
      <c r="G318" s="15"/>
      <c r="H318" s="2"/>
      <c r="I318" s="2"/>
      <c r="J318" s="16">
        <f t="shared" si="78"/>
        <v>0</v>
      </c>
    </row>
    <row r="319" spans="2:10" hidden="1" x14ac:dyDescent="0.25">
      <c r="B319" s="22">
        <v>2721008</v>
      </c>
      <c r="C319" s="24" t="s">
        <v>316</v>
      </c>
      <c r="D319" s="15"/>
      <c r="E319" s="2"/>
      <c r="F319" s="16">
        <f t="shared" si="77"/>
        <v>0</v>
      </c>
      <c r="G319" s="15"/>
      <c r="H319" s="2"/>
      <c r="I319" s="2"/>
      <c r="J319" s="16">
        <f t="shared" si="78"/>
        <v>0</v>
      </c>
    </row>
    <row r="320" spans="2:10" hidden="1" x14ac:dyDescent="0.25">
      <c r="B320" s="22">
        <v>2721009</v>
      </c>
      <c r="C320" s="24" t="s">
        <v>317</v>
      </c>
      <c r="D320" s="15"/>
      <c r="E320" s="2"/>
      <c r="F320" s="16">
        <f t="shared" si="77"/>
        <v>0</v>
      </c>
      <c r="G320" s="15"/>
      <c r="H320" s="2"/>
      <c r="I320" s="2"/>
      <c r="J320" s="16">
        <f t="shared" si="78"/>
        <v>0</v>
      </c>
    </row>
    <row r="321" spans="2:10" hidden="1" x14ac:dyDescent="0.25">
      <c r="B321" s="22">
        <v>2721010</v>
      </c>
      <c r="C321" s="24" t="s">
        <v>318</v>
      </c>
      <c r="D321" s="15"/>
      <c r="E321" s="2"/>
      <c r="F321" s="16">
        <f t="shared" si="77"/>
        <v>0</v>
      </c>
      <c r="G321" s="15"/>
      <c r="H321" s="2"/>
      <c r="I321" s="2"/>
      <c r="J321" s="16">
        <f t="shared" si="78"/>
        <v>0</v>
      </c>
    </row>
    <row r="322" spans="2:10" hidden="1" x14ac:dyDescent="0.25">
      <c r="B322" s="22">
        <v>2721011</v>
      </c>
      <c r="C322" s="24" t="s">
        <v>319</v>
      </c>
      <c r="D322" s="15"/>
      <c r="E322" s="2"/>
      <c r="F322" s="16">
        <f t="shared" si="77"/>
        <v>0</v>
      </c>
      <c r="G322" s="15"/>
      <c r="H322" s="2"/>
      <c r="I322" s="2"/>
      <c r="J322" s="16">
        <f t="shared" si="78"/>
        <v>0</v>
      </c>
    </row>
    <row r="323" spans="2:10" hidden="1" x14ac:dyDescent="0.25">
      <c r="B323" s="22">
        <v>2721012</v>
      </c>
      <c r="C323" s="24" t="s">
        <v>320</v>
      </c>
      <c r="D323" s="15"/>
      <c r="E323" s="2"/>
      <c r="F323" s="16">
        <f t="shared" si="77"/>
        <v>0</v>
      </c>
      <c r="G323" s="15"/>
      <c r="H323" s="2"/>
      <c r="I323" s="2"/>
      <c r="J323" s="16">
        <f t="shared" si="78"/>
        <v>0</v>
      </c>
    </row>
    <row r="324" spans="2:10" ht="25.5" hidden="1" x14ac:dyDescent="0.25">
      <c r="B324" s="22">
        <v>2721013</v>
      </c>
      <c r="C324" s="24" t="s">
        <v>321</v>
      </c>
      <c r="D324" s="15"/>
      <c r="E324" s="2"/>
      <c r="F324" s="16">
        <f t="shared" si="77"/>
        <v>0</v>
      </c>
      <c r="G324" s="15"/>
      <c r="H324" s="2"/>
      <c r="I324" s="2"/>
      <c r="J324" s="16">
        <f t="shared" si="78"/>
        <v>0</v>
      </c>
    </row>
    <row r="325" spans="2:10" hidden="1" x14ac:dyDescent="0.25">
      <c r="B325" s="22">
        <v>2721014</v>
      </c>
      <c r="C325" s="24" t="s">
        <v>322</v>
      </c>
      <c r="D325" s="15"/>
      <c r="E325" s="2"/>
      <c r="F325" s="16">
        <f t="shared" si="77"/>
        <v>0</v>
      </c>
      <c r="G325" s="15"/>
      <c r="H325" s="2"/>
      <c r="I325" s="2"/>
      <c r="J325" s="16">
        <f t="shared" si="78"/>
        <v>0</v>
      </c>
    </row>
    <row r="326" spans="2:10" hidden="1" x14ac:dyDescent="0.25">
      <c r="B326" s="22">
        <v>2721015</v>
      </c>
      <c r="C326" s="24" t="s">
        <v>323</v>
      </c>
      <c r="D326" s="15"/>
      <c r="E326" s="2"/>
      <c r="F326" s="16">
        <f t="shared" si="77"/>
        <v>0</v>
      </c>
      <c r="G326" s="15"/>
      <c r="H326" s="2"/>
      <c r="I326" s="2"/>
      <c r="J326" s="16">
        <f t="shared" si="78"/>
        <v>0</v>
      </c>
    </row>
    <row r="327" spans="2:10" x14ac:dyDescent="0.25">
      <c r="B327" s="22">
        <v>2721016</v>
      </c>
      <c r="C327" s="24" t="s">
        <v>324</v>
      </c>
      <c r="D327" s="15">
        <v>110</v>
      </c>
      <c r="E327" s="2">
        <v>-100</v>
      </c>
      <c r="F327" s="16">
        <f t="shared" si="77"/>
        <v>10</v>
      </c>
      <c r="G327" s="15"/>
      <c r="H327" s="2"/>
      <c r="I327" s="2"/>
      <c r="J327" s="16">
        <f t="shared" si="78"/>
        <v>10</v>
      </c>
    </row>
    <row r="328" spans="2:10" hidden="1" x14ac:dyDescent="0.25">
      <c r="B328" s="22">
        <v>2721017</v>
      </c>
      <c r="C328" s="24" t="s">
        <v>325</v>
      </c>
      <c r="D328" s="15"/>
      <c r="E328" s="2"/>
      <c r="F328" s="16">
        <f t="shared" si="77"/>
        <v>0</v>
      </c>
      <c r="G328" s="15"/>
      <c r="H328" s="2"/>
      <c r="I328" s="2"/>
      <c r="J328" s="16">
        <f t="shared" si="78"/>
        <v>0</v>
      </c>
    </row>
    <row r="329" spans="2:10" hidden="1" x14ac:dyDescent="0.25">
      <c r="B329" s="22">
        <v>2721018</v>
      </c>
      <c r="C329" s="24" t="s">
        <v>326</v>
      </c>
      <c r="D329" s="15"/>
      <c r="E329" s="2"/>
      <c r="F329" s="16">
        <f t="shared" si="77"/>
        <v>0</v>
      </c>
      <c r="G329" s="15"/>
      <c r="H329" s="2"/>
      <c r="I329" s="2"/>
      <c r="J329" s="16">
        <f t="shared" si="78"/>
        <v>0</v>
      </c>
    </row>
    <row r="330" spans="2:10" hidden="1" x14ac:dyDescent="0.25">
      <c r="B330" s="22">
        <v>2721019</v>
      </c>
      <c r="C330" s="24" t="s">
        <v>327</v>
      </c>
      <c r="D330" s="15"/>
      <c r="E330" s="2"/>
      <c r="F330" s="16">
        <f t="shared" si="77"/>
        <v>0</v>
      </c>
      <c r="G330" s="15"/>
      <c r="H330" s="2"/>
      <c r="I330" s="2"/>
      <c r="J330" s="16">
        <f t="shared" si="78"/>
        <v>0</v>
      </c>
    </row>
    <row r="331" spans="2:10" hidden="1" x14ac:dyDescent="0.25">
      <c r="B331" s="22">
        <v>2721020</v>
      </c>
      <c r="C331" s="24" t="s">
        <v>328</v>
      </c>
      <c r="D331" s="15"/>
      <c r="E331" s="2"/>
      <c r="F331" s="16">
        <f t="shared" si="77"/>
        <v>0</v>
      </c>
      <c r="G331" s="15"/>
      <c r="H331" s="2"/>
      <c r="I331" s="2"/>
      <c r="J331" s="16">
        <f t="shared" si="78"/>
        <v>0</v>
      </c>
    </row>
    <row r="332" spans="2:10" hidden="1" x14ac:dyDescent="0.25">
      <c r="B332" s="22">
        <v>2721021</v>
      </c>
      <c r="C332" s="24" t="s">
        <v>329</v>
      </c>
      <c r="D332" s="15"/>
      <c r="E332" s="2"/>
      <c r="F332" s="16">
        <f t="shared" si="77"/>
        <v>0</v>
      </c>
      <c r="G332" s="15"/>
      <c r="H332" s="2"/>
      <c r="I332" s="2"/>
      <c r="J332" s="16">
        <f t="shared" si="78"/>
        <v>0</v>
      </c>
    </row>
    <row r="333" spans="2:10" hidden="1" x14ac:dyDescent="0.25">
      <c r="B333" s="22">
        <v>2721022</v>
      </c>
      <c r="C333" s="24" t="s">
        <v>330</v>
      </c>
      <c r="D333" s="15"/>
      <c r="E333" s="2"/>
      <c r="F333" s="16">
        <f t="shared" si="77"/>
        <v>0</v>
      </c>
      <c r="G333" s="15"/>
      <c r="H333" s="2"/>
      <c r="I333" s="2"/>
      <c r="J333" s="16">
        <f t="shared" si="78"/>
        <v>0</v>
      </c>
    </row>
    <row r="334" spans="2:10" hidden="1" x14ac:dyDescent="0.25">
      <c r="B334" s="22">
        <v>2721023</v>
      </c>
      <c r="C334" s="24" t="s">
        <v>331</v>
      </c>
      <c r="D334" s="15"/>
      <c r="E334" s="2"/>
      <c r="F334" s="16">
        <f t="shared" si="77"/>
        <v>0</v>
      </c>
      <c r="G334" s="15"/>
      <c r="H334" s="2"/>
      <c r="I334" s="2"/>
      <c r="J334" s="16">
        <f t="shared" si="78"/>
        <v>0</v>
      </c>
    </row>
    <row r="335" spans="2:10" hidden="1" x14ac:dyDescent="0.25">
      <c r="B335" s="22">
        <v>2721024</v>
      </c>
      <c r="C335" s="24" t="s">
        <v>332</v>
      </c>
      <c r="D335" s="15"/>
      <c r="E335" s="2"/>
      <c r="F335" s="16">
        <f t="shared" si="77"/>
        <v>0</v>
      </c>
      <c r="G335" s="15"/>
      <c r="H335" s="2"/>
      <c r="I335" s="2"/>
      <c r="J335" s="16">
        <f t="shared" si="78"/>
        <v>0</v>
      </c>
    </row>
    <row r="336" spans="2:10" hidden="1" x14ac:dyDescent="0.25">
      <c r="B336" s="22">
        <v>2721025</v>
      </c>
      <c r="C336" s="24" t="s">
        <v>333</v>
      </c>
      <c r="D336" s="15"/>
      <c r="E336" s="2"/>
      <c r="F336" s="16">
        <f t="shared" si="77"/>
        <v>0</v>
      </c>
      <c r="G336" s="15"/>
      <c r="H336" s="2"/>
      <c r="I336" s="2"/>
      <c r="J336" s="16">
        <f t="shared" si="78"/>
        <v>0</v>
      </c>
    </row>
    <row r="337" spans="2:10" hidden="1" x14ac:dyDescent="0.25">
      <c r="B337" s="22">
        <v>2721026</v>
      </c>
      <c r="C337" s="24" t="s">
        <v>334</v>
      </c>
      <c r="D337" s="15"/>
      <c r="E337" s="2"/>
      <c r="F337" s="16">
        <f t="shared" si="77"/>
        <v>0</v>
      </c>
      <c r="G337" s="15"/>
      <c r="H337" s="2"/>
      <c r="I337" s="2"/>
      <c r="J337" s="16">
        <f t="shared" si="78"/>
        <v>0</v>
      </c>
    </row>
    <row r="338" spans="2:10" hidden="1" x14ac:dyDescent="0.25">
      <c r="B338" s="22">
        <v>2721027</v>
      </c>
      <c r="C338" s="24" t="s">
        <v>335</v>
      </c>
      <c r="D338" s="15"/>
      <c r="E338" s="2"/>
      <c r="F338" s="16">
        <f t="shared" si="77"/>
        <v>0</v>
      </c>
      <c r="G338" s="15"/>
      <c r="H338" s="2"/>
      <c r="I338" s="2"/>
      <c r="J338" s="16">
        <f t="shared" si="78"/>
        <v>0</v>
      </c>
    </row>
    <row r="339" spans="2:10" hidden="1" x14ac:dyDescent="0.25">
      <c r="B339" s="22">
        <v>2721028</v>
      </c>
      <c r="C339" s="24" t="s">
        <v>336</v>
      </c>
      <c r="D339" s="15"/>
      <c r="E339" s="2"/>
      <c r="F339" s="16">
        <f t="shared" si="77"/>
        <v>0</v>
      </c>
      <c r="G339" s="15"/>
      <c r="H339" s="2"/>
      <c r="I339" s="2"/>
      <c r="J339" s="16">
        <f t="shared" si="78"/>
        <v>0</v>
      </c>
    </row>
    <row r="340" spans="2:10" hidden="1" x14ac:dyDescent="0.25">
      <c r="B340" s="22">
        <v>2721029</v>
      </c>
      <c r="C340" s="24" t="s">
        <v>337</v>
      </c>
      <c r="D340" s="15"/>
      <c r="E340" s="2"/>
      <c r="F340" s="16">
        <f t="shared" si="77"/>
        <v>0</v>
      </c>
      <c r="G340" s="15"/>
      <c r="H340" s="2"/>
      <c r="I340" s="2"/>
      <c r="J340" s="16">
        <f t="shared" si="78"/>
        <v>0</v>
      </c>
    </row>
    <row r="341" spans="2:10" hidden="1" x14ac:dyDescent="0.25">
      <c r="B341" s="22">
        <v>2721030</v>
      </c>
      <c r="C341" s="24" t="s">
        <v>338</v>
      </c>
      <c r="D341" s="15"/>
      <c r="E341" s="2"/>
      <c r="F341" s="16">
        <f t="shared" si="77"/>
        <v>0</v>
      </c>
      <c r="G341" s="15"/>
      <c r="H341" s="2"/>
      <c r="I341" s="2"/>
      <c r="J341" s="16">
        <f t="shared" si="78"/>
        <v>0</v>
      </c>
    </row>
    <row r="342" spans="2:10" hidden="1" x14ac:dyDescent="0.25">
      <c r="B342" s="22">
        <v>2721031</v>
      </c>
      <c r="C342" s="24" t="s">
        <v>339</v>
      </c>
      <c r="D342" s="15"/>
      <c r="E342" s="2"/>
      <c r="F342" s="16">
        <f t="shared" si="77"/>
        <v>0</v>
      </c>
      <c r="G342" s="15"/>
      <c r="H342" s="2"/>
      <c r="I342" s="2"/>
      <c r="J342" s="16">
        <f t="shared" si="78"/>
        <v>0</v>
      </c>
    </row>
    <row r="343" spans="2:10" ht="25.5" hidden="1" x14ac:dyDescent="0.25">
      <c r="B343" s="22">
        <v>2721032</v>
      </c>
      <c r="C343" s="24" t="s">
        <v>340</v>
      </c>
      <c r="D343" s="15"/>
      <c r="E343" s="2"/>
      <c r="F343" s="16">
        <f t="shared" si="77"/>
        <v>0</v>
      </c>
      <c r="G343" s="15"/>
      <c r="H343" s="2"/>
      <c r="I343" s="2"/>
      <c r="J343" s="16">
        <f t="shared" si="78"/>
        <v>0</v>
      </c>
    </row>
    <row r="344" spans="2:10" x14ac:dyDescent="0.25">
      <c r="B344" s="22">
        <v>2721033</v>
      </c>
      <c r="C344" s="24" t="s">
        <v>341</v>
      </c>
      <c r="D344" s="15"/>
      <c r="E344" s="2">
        <v>300</v>
      </c>
      <c r="F344" s="16">
        <f t="shared" si="77"/>
        <v>300</v>
      </c>
      <c r="G344" s="15"/>
      <c r="H344" s="2"/>
      <c r="I344" s="2"/>
      <c r="J344" s="16">
        <f t="shared" si="78"/>
        <v>300</v>
      </c>
    </row>
    <row r="345" spans="2:10" hidden="1" x14ac:dyDescent="0.25">
      <c r="B345" s="22">
        <v>2721034</v>
      </c>
      <c r="C345" s="24" t="s">
        <v>342</v>
      </c>
      <c r="D345" s="15"/>
      <c r="E345" s="2"/>
      <c r="F345" s="16">
        <f t="shared" si="77"/>
        <v>0</v>
      </c>
      <c r="G345" s="15"/>
      <c r="H345" s="2"/>
      <c r="I345" s="2"/>
      <c r="J345" s="16">
        <f t="shared" si="78"/>
        <v>0</v>
      </c>
    </row>
    <row r="346" spans="2:10" hidden="1" x14ac:dyDescent="0.25">
      <c r="B346" s="22">
        <v>2721035</v>
      </c>
      <c r="C346" s="24" t="s">
        <v>343</v>
      </c>
      <c r="D346" s="15"/>
      <c r="E346" s="2"/>
      <c r="F346" s="16">
        <f t="shared" si="77"/>
        <v>0</v>
      </c>
      <c r="G346" s="15"/>
      <c r="H346" s="2"/>
      <c r="I346" s="2"/>
      <c r="J346" s="16">
        <f t="shared" si="78"/>
        <v>0</v>
      </c>
    </row>
    <row r="347" spans="2:10" hidden="1" x14ac:dyDescent="0.25">
      <c r="B347" s="22">
        <v>2721036</v>
      </c>
      <c r="C347" s="24" t="s">
        <v>344</v>
      </c>
      <c r="D347" s="15"/>
      <c r="E347" s="2"/>
      <c r="F347" s="16">
        <f t="shared" si="77"/>
        <v>0</v>
      </c>
      <c r="G347" s="15"/>
      <c r="H347" s="2"/>
      <c r="I347" s="2"/>
      <c r="J347" s="16">
        <f t="shared" si="78"/>
        <v>0</v>
      </c>
    </row>
    <row r="348" spans="2:10" hidden="1" x14ac:dyDescent="0.25">
      <c r="B348" s="22">
        <v>2721037</v>
      </c>
      <c r="C348" s="24" t="s">
        <v>345</v>
      </c>
      <c r="D348" s="15"/>
      <c r="E348" s="2"/>
      <c r="F348" s="16">
        <f t="shared" si="77"/>
        <v>0</v>
      </c>
      <c r="G348" s="15"/>
      <c r="H348" s="2"/>
      <c r="I348" s="2"/>
      <c r="J348" s="16">
        <f t="shared" si="78"/>
        <v>0</v>
      </c>
    </row>
    <row r="349" spans="2:10" hidden="1" x14ac:dyDescent="0.25">
      <c r="B349" s="22">
        <v>2721038</v>
      </c>
      <c r="C349" s="24" t="s">
        <v>346</v>
      </c>
      <c r="D349" s="15"/>
      <c r="E349" s="2"/>
      <c r="F349" s="16">
        <f t="shared" si="77"/>
        <v>0</v>
      </c>
      <c r="G349" s="15"/>
      <c r="H349" s="2"/>
      <c r="I349" s="2"/>
      <c r="J349" s="16">
        <f t="shared" si="78"/>
        <v>0</v>
      </c>
    </row>
    <row r="350" spans="2:10" hidden="1" x14ac:dyDescent="0.25">
      <c r="B350" s="22">
        <v>2721039</v>
      </c>
      <c r="C350" s="24" t="s">
        <v>347</v>
      </c>
      <c r="D350" s="15"/>
      <c r="E350" s="2"/>
      <c r="F350" s="16">
        <f t="shared" si="77"/>
        <v>0</v>
      </c>
      <c r="G350" s="15"/>
      <c r="H350" s="2"/>
      <c r="I350" s="2"/>
      <c r="J350" s="16">
        <f t="shared" si="78"/>
        <v>0</v>
      </c>
    </row>
    <row r="351" spans="2:10" hidden="1" x14ac:dyDescent="0.25">
      <c r="B351" s="22">
        <v>2721040</v>
      </c>
      <c r="C351" s="24" t="s">
        <v>348</v>
      </c>
      <c r="D351" s="15"/>
      <c r="E351" s="2"/>
      <c r="F351" s="16">
        <f t="shared" si="77"/>
        <v>0</v>
      </c>
      <c r="G351" s="15"/>
      <c r="H351" s="2"/>
      <c r="I351" s="2"/>
      <c r="J351" s="16">
        <f t="shared" si="78"/>
        <v>0</v>
      </c>
    </row>
    <row r="352" spans="2:10" hidden="1" x14ac:dyDescent="0.25">
      <c r="B352" s="22">
        <v>2721041</v>
      </c>
      <c r="C352" s="24" t="s">
        <v>349</v>
      </c>
      <c r="D352" s="15"/>
      <c r="E352" s="2"/>
      <c r="F352" s="16">
        <f t="shared" si="77"/>
        <v>0</v>
      </c>
      <c r="G352" s="15"/>
      <c r="H352" s="2"/>
      <c r="I352" s="2"/>
      <c r="J352" s="16">
        <f t="shared" si="78"/>
        <v>0</v>
      </c>
    </row>
    <row r="353" spans="2:10" hidden="1" x14ac:dyDescent="0.25">
      <c r="B353" s="22">
        <v>2721042</v>
      </c>
      <c r="C353" s="24" t="s">
        <v>350</v>
      </c>
      <c r="D353" s="15"/>
      <c r="E353" s="2"/>
      <c r="F353" s="16">
        <f t="shared" si="77"/>
        <v>0</v>
      </c>
      <c r="G353" s="15"/>
      <c r="H353" s="2"/>
      <c r="I353" s="2"/>
      <c r="J353" s="16">
        <f t="shared" si="78"/>
        <v>0</v>
      </c>
    </row>
    <row r="354" spans="2:10" hidden="1" x14ac:dyDescent="0.25">
      <c r="B354" s="22">
        <v>2721043</v>
      </c>
      <c r="C354" s="24" t="s">
        <v>351</v>
      </c>
      <c r="D354" s="15"/>
      <c r="E354" s="2"/>
      <c r="F354" s="16">
        <f t="shared" si="77"/>
        <v>0</v>
      </c>
      <c r="G354" s="15"/>
      <c r="H354" s="2"/>
      <c r="I354" s="2"/>
      <c r="J354" s="16">
        <f t="shared" si="78"/>
        <v>0</v>
      </c>
    </row>
    <row r="355" spans="2:10" hidden="1" x14ac:dyDescent="0.25">
      <c r="B355" s="22">
        <v>2721044</v>
      </c>
      <c r="C355" s="24" t="s">
        <v>352</v>
      </c>
      <c r="D355" s="15"/>
      <c r="E355" s="2"/>
      <c r="F355" s="16">
        <f t="shared" si="77"/>
        <v>0</v>
      </c>
      <c r="G355" s="15"/>
      <c r="H355" s="2"/>
      <c r="I355" s="2"/>
      <c r="J355" s="16">
        <f t="shared" si="78"/>
        <v>0</v>
      </c>
    </row>
    <row r="356" spans="2:10" hidden="1" x14ac:dyDescent="0.25">
      <c r="B356" s="22">
        <v>2721045</v>
      </c>
      <c r="C356" s="24" t="s">
        <v>353</v>
      </c>
      <c r="D356" s="15"/>
      <c r="E356" s="2"/>
      <c r="F356" s="16">
        <f t="shared" si="77"/>
        <v>0</v>
      </c>
      <c r="G356" s="15"/>
      <c r="H356" s="2"/>
      <c r="I356" s="2"/>
      <c r="J356" s="16">
        <f t="shared" si="78"/>
        <v>0</v>
      </c>
    </row>
    <row r="357" spans="2:10" hidden="1" x14ac:dyDescent="0.25">
      <c r="B357" s="22">
        <v>2721046</v>
      </c>
      <c r="C357" s="24" t="s">
        <v>354</v>
      </c>
      <c r="D357" s="15"/>
      <c r="E357" s="2"/>
      <c r="F357" s="16">
        <f t="shared" si="77"/>
        <v>0</v>
      </c>
      <c r="G357" s="15"/>
      <c r="H357" s="2"/>
      <c r="I357" s="2"/>
      <c r="J357" s="16">
        <f t="shared" si="78"/>
        <v>0</v>
      </c>
    </row>
    <row r="358" spans="2:10" hidden="1" x14ac:dyDescent="0.25">
      <c r="B358" s="22">
        <v>2721047</v>
      </c>
      <c r="C358" s="24" t="s">
        <v>355</v>
      </c>
      <c r="D358" s="15"/>
      <c r="E358" s="2"/>
      <c r="F358" s="16">
        <f t="shared" si="77"/>
        <v>0</v>
      </c>
      <c r="G358" s="15"/>
      <c r="H358" s="2"/>
      <c r="I358" s="2"/>
      <c r="J358" s="16">
        <f t="shared" si="78"/>
        <v>0</v>
      </c>
    </row>
    <row r="359" spans="2:10" hidden="1" x14ac:dyDescent="0.25">
      <c r="B359" s="22">
        <v>2721048</v>
      </c>
      <c r="C359" s="24" t="s">
        <v>356</v>
      </c>
      <c r="D359" s="15"/>
      <c r="E359" s="2"/>
      <c r="F359" s="16">
        <f t="shared" si="77"/>
        <v>0</v>
      </c>
      <c r="G359" s="15"/>
      <c r="H359" s="2"/>
      <c r="I359" s="2"/>
      <c r="J359" s="16">
        <f t="shared" si="78"/>
        <v>0</v>
      </c>
    </row>
    <row r="360" spans="2:10" hidden="1" x14ac:dyDescent="0.25">
      <c r="B360" s="22">
        <v>2721049</v>
      </c>
      <c r="C360" s="24" t="s">
        <v>357</v>
      </c>
      <c r="D360" s="15"/>
      <c r="E360" s="2"/>
      <c r="F360" s="16">
        <f t="shared" si="77"/>
        <v>0</v>
      </c>
      <c r="G360" s="15"/>
      <c r="H360" s="2"/>
      <c r="I360" s="2"/>
      <c r="J360" s="16">
        <f t="shared" si="78"/>
        <v>0</v>
      </c>
    </row>
    <row r="361" spans="2:10" hidden="1" x14ac:dyDescent="0.25">
      <c r="B361" s="22">
        <v>2721050</v>
      </c>
      <c r="C361" s="24" t="s">
        <v>358</v>
      </c>
      <c r="D361" s="15"/>
      <c r="E361" s="2"/>
      <c r="F361" s="16">
        <f t="shared" si="77"/>
        <v>0</v>
      </c>
      <c r="G361" s="15"/>
      <c r="H361" s="2"/>
      <c r="I361" s="2"/>
      <c r="J361" s="16">
        <f t="shared" si="78"/>
        <v>0</v>
      </c>
    </row>
    <row r="362" spans="2:10" hidden="1" x14ac:dyDescent="0.25">
      <c r="B362" s="22">
        <v>2721051</v>
      </c>
      <c r="C362" s="24" t="s">
        <v>359</v>
      </c>
      <c r="D362" s="15"/>
      <c r="E362" s="2"/>
      <c r="F362" s="16">
        <f t="shared" si="77"/>
        <v>0</v>
      </c>
      <c r="G362" s="15"/>
      <c r="H362" s="2"/>
      <c r="I362" s="2"/>
      <c r="J362" s="16">
        <f t="shared" si="78"/>
        <v>0</v>
      </c>
    </row>
    <row r="363" spans="2:10" ht="25.5" hidden="1" x14ac:dyDescent="0.25">
      <c r="B363" s="22">
        <v>2721052</v>
      </c>
      <c r="C363" s="24" t="s">
        <v>360</v>
      </c>
      <c r="D363" s="15"/>
      <c r="E363" s="2"/>
      <c r="F363" s="16">
        <f t="shared" si="77"/>
        <v>0</v>
      </c>
      <c r="G363" s="15"/>
      <c r="H363" s="2"/>
      <c r="I363" s="2"/>
      <c r="J363" s="16">
        <f t="shared" si="78"/>
        <v>0</v>
      </c>
    </row>
    <row r="364" spans="2:10" ht="25.5" hidden="1" x14ac:dyDescent="0.25">
      <c r="B364" s="22">
        <v>2721053</v>
      </c>
      <c r="C364" s="24" t="s">
        <v>361</v>
      </c>
      <c r="D364" s="15"/>
      <c r="E364" s="2"/>
      <c r="F364" s="16">
        <f t="shared" si="77"/>
        <v>0</v>
      </c>
      <c r="G364" s="15"/>
      <c r="H364" s="2"/>
      <c r="I364" s="2"/>
      <c r="J364" s="16">
        <f t="shared" si="78"/>
        <v>0</v>
      </c>
    </row>
    <row r="365" spans="2:10" hidden="1" x14ac:dyDescent="0.25">
      <c r="B365" s="22">
        <v>2721054</v>
      </c>
      <c r="C365" s="24" t="s">
        <v>362</v>
      </c>
      <c r="D365" s="15"/>
      <c r="E365" s="2"/>
      <c r="F365" s="16">
        <f t="shared" si="77"/>
        <v>0</v>
      </c>
      <c r="G365" s="15"/>
      <c r="H365" s="2"/>
      <c r="I365" s="2"/>
      <c r="J365" s="16">
        <f t="shared" si="78"/>
        <v>0</v>
      </c>
    </row>
    <row r="366" spans="2:10" hidden="1" x14ac:dyDescent="0.25">
      <c r="B366" s="22">
        <v>2721055</v>
      </c>
      <c r="C366" s="24" t="s">
        <v>363</v>
      </c>
      <c r="D366" s="15"/>
      <c r="E366" s="2"/>
      <c r="F366" s="16">
        <f t="shared" si="77"/>
        <v>0</v>
      </c>
      <c r="G366" s="15"/>
      <c r="H366" s="2"/>
      <c r="I366" s="2"/>
      <c r="J366" s="16">
        <f t="shared" si="78"/>
        <v>0</v>
      </c>
    </row>
    <row r="367" spans="2:10" hidden="1" x14ac:dyDescent="0.25">
      <c r="B367" s="22">
        <v>2721056</v>
      </c>
      <c r="C367" s="24" t="s">
        <v>364</v>
      </c>
      <c r="D367" s="15"/>
      <c r="E367" s="2"/>
      <c r="F367" s="16">
        <f t="shared" si="77"/>
        <v>0</v>
      </c>
      <c r="G367" s="15"/>
      <c r="H367" s="2"/>
      <c r="I367" s="2"/>
      <c r="J367" s="16">
        <f t="shared" si="78"/>
        <v>0</v>
      </c>
    </row>
    <row r="368" spans="2:10" hidden="1" x14ac:dyDescent="0.25">
      <c r="B368" s="22">
        <v>2721057</v>
      </c>
      <c r="C368" s="24" t="s">
        <v>365</v>
      </c>
      <c r="D368" s="15"/>
      <c r="E368" s="2"/>
      <c r="F368" s="16">
        <f t="shared" si="77"/>
        <v>0</v>
      </c>
      <c r="G368" s="15"/>
      <c r="H368" s="2"/>
      <c r="I368" s="2"/>
      <c r="J368" s="16">
        <f t="shared" si="78"/>
        <v>0</v>
      </c>
    </row>
    <row r="369" spans="2:10" ht="25.5" hidden="1" x14ac:dyDescent="0.25">
      <c r="B369" s="22">
        <v>2721058</v>
      </c>
      <c r="C369" s="24" t="s">
        <v>366</v>
      </c>
      <c r="D369" s="15"/>
      <c r="E369" s="2"/>
      <c r="F369" s="16">
        <f t="shared" si="77"/>
        <v>0</v>
      </c>
      <c r="G369" s="15"/>
      <c r="H369" s="2"/>
      <c r="I369" s="2"/>
      <c r="J369" s="16">
        <f t="shared" si="78"/>
        <v>0</v>
      </c>
    </row>
    <row r="370" spans="2:10" ht="25.5" hidden="1" x14ac:dyDescent="0.25">
      <c r="B370" s="22">
        <v>2721059</v>
      </c>
      <c r="C370" s="24" t="s">
        <v>367</v>
      </c>
      <c r="D370" s="15"/>
      <c r="E370" s="2"/>
      <c r="F370" s="16">
        <f t="shared" si="77"/>
        <v>0</v>
      </c>
      <c r="G370" s="15"/>
      <c r="H370" s="2"/>
      <c r="I370" s="2"/>
      <c r="J370" s="16">
        <f t="shared" si="78"/>
        <v>0</v>
      </c>
    </row>
    <row r="371" spans="2:10" ht="25.5" hidden="1" x14ac:dyDescent="0.25">
      <c r="B371" s="22">
        <v>2721060</v>
      </c>
      <c r="C371" s="24" t="s">
        <v>368</v>
      </c>
      <c r="D371" s="15"/>
      <c r="E371" s="2"/>
      <c r="F371" s="16">
        <f t="shared" si="77"/>
        <v>0</v>
      </c>
      <c r="G371" s="15"/>
      <c r="H371" s="2"/>
      <c r="I371" s="2"/>
      <c r="J371" s="16">
        <f t="shared" si="78"/>
        <v>0</v>
      </c>
    </row>
    <row r="372" spans="2:10" hidden="1" x14ac:dyDescent="0.25">
      <c r="B372" s="22">
        <v>2721061</v>
      </c>
      <c r="C372" s="24" t="s">
        <v>369</v>
      </c>
      <c r="D372" s="15"/>
      <c r="E372" s="2"/>
      <c r="F372" s="16">
        <f t="shared" si="77"/>
        <v>0</v>
      </c>
      <c r="G372" s="15"/>
      <c r="H372" s="2"/>
      <c r="I372" s="2"/>
      <c r="J372" s="16">
        <f t="shared" si="78"/>
        <v>0</v>
      </c>
    </row>
    <row r="373" spans="2:10" hidden="1" x14ac:dyDescent="0.25">
      <c r="B373" s="22">
        <v>2721062</v>
      </c>
      <c r="C373" s="24" t="s">
        <v>370</v>
      </c>
      <c r="D373" s="15"/>
      <c r="E373" s="2"/>
      <c r="F373" s="16">
        <f t="shared" si="77"/>
        <v>0</v>
      </c>
      <c r="G373" s="15"/>
      <c r="H373" s="2"/>
      <c r="I373" s="2"/>
      <c r="J373" s="16">
        <f t="shared" si="78"/>
        <v>0</v>
      </c>
    </row>
    <row r="374" spans="2:10" hidden="1" x14ac:dyDescent="0.25">
      <c r="B374" s="22">
        <v>2721063</v>
      </c>
      <c r="C374" s="24" t="s">
        <v>371</v>
      </c>
      <c r="D374" s="15"/>
      <c r="E374" s="2"/>
      <c r="F374" s="16">
        <f t="shared" si="77"/>
        <v>0</v>
      </c>
      <c r="G374" s="15"/>
      <c r="H374" s="2"/>
      <c r="I374" s="2"/>
      <c r="J374" s="16">
        <f t="shared" si="78"/>
        <v>0</v>
      </c>
    </row>
    <row r="375" spans="2:10" ht="25.5" hidden="1" x14ac:dyDescent="0.25">
      <c r="B375" s="22">
        <v>2721064</v>
      </c>
      <c r="C375" s="24" t="s">
        <v>372</v>
      </c>
      <c r="D375" s="15"/>
      <c r="E375" s="2"/>
      <c r="F375" s="16">
        <f t="shared" si="77"/>
        <v>0</v>
      </c>
      <c r="G375" s="15"/>
      <c r="H375" s="2"/>
      <c r="I375" s="2"/>
      <c r="J375" s="16">
        <f t="shared" si="78"/>
        <v>0</v>
      </c>
    </row>
    <row r="376" spans="2:10" hidden="1" x14ac:dyDescent="0.25">
      <c r="B376" s="22">
        <v>2721065</v>
      </c>
      <c r="C376" s="24" t="s">
        <v>373</v>
      </c>
      <c r="D376" s="15"/>
      <c r="E376" s="2"/>
      <c r="F376" s="16">
        <f t="shared" ref="F376:F377" si="79">+E376+D376</f>
        <v>0</v>
      </c>
      <c r="G376" s="15"/>
      <c r="H376" s="2"/>
      <c r="I376" s="2"/>
      <c r="J376" s="16">
        <f t="shared" ref="J376:J377" si="80">+I376+H376+G376+F376</f>
        <v>0</v>
      </c>
    </row>
    <row r="377" spans="2:10" ht="25.5" hidden="1" x14ac:dyDescent="0.25">
      <c r="B377" s="22">
        <v>2721066</v>
      </c>
      <c r="C377" s="24" t="s">
        <v>374</v>
      </c>
      <c r="D377" s="15"/>
      <c r="E377" s="2"/>
      <c r="F377" s="16">
        <f t="shared" si="79"/>
        <v>0</v>
      </c>
      <c r="G377" s="15"/>
      <c r="H377" s="2"/>
      <c r="I377" s="2"/>
      <c r="J377" s="16">
        <f t="shared" si="80"/>
        <v>0</v>
      </c>
    </row>
    <row r="378" spans="2:10" hidden="1" x14ac:dyDescent="0.25">
      <c r="B378" s="13"/>
      <c r="C378" s="26" t="s">
        <v>375</v>
      </c>
      <c r="D378" s="13">
        <f>SUM(D379:D408)</f>
        <v>0</v>
      </c>
      <c r="E378" s="1">
        <f t="shared" ref="E378:I378" si="81">SUM(E379:E408)</f>
        <v>0</v>
      </c>
      <c r="F378" s="14">
        <f t="shared" si="81"/>
        <v>0</v>
      </c>
      <c r="G378" s="13">
        <f t="shared" si="81"/>
        <v>0</v>
      </c>
      <c r="H378" s="1">
        <f t="shared" si="81"/>
        <v>0</v>
      </c>
      <c r="I378" s="1">
        <f t="shared" si="81"/>
        <v>0</v>
      </c>
      <c r="J378" s="14">
        <f>SUM(J379:J408)</f>
        <v>0</v>
      </c>
    </row>
    <row r="379" spans="2:10" hidden="1" x14ac:dyDescent="0.25">
      <c r="B379" s="22">
        <v>2722001</v>
      </c>
      <c r="C379" s="24" t="s">
        <v>376</v>
      </c>
      <c r="D379" s="15"/>
      <c r="E379" s="2"/>
      <c r="F379" s="16">
        <f t="shared" ref="F379:F404" si="82">+E379+D379</f>
        <v>0</v>
      </c>
      <c r="G379" s="15"/>
      <c r="H379" s="2"/>
      <c r="I379" s="2"/>
      <c r="J379" s="16">
        <f t="shared" ref="J379:J408" si="83">+I379+H379+G379+F379</f>
        <v>0</v>
      </c>
    </row>
    <row r="380" spans="2:10" hidden="1" x14ac:dyDescent="0.25">
      <c r="B380" s="22">
        <v>2722002</v>
      </c>
      <c r="C380" s="24" t="s">
        <v>377</v>
      </c>
      <c r="D380" s="15"/>
      <c r="E380" s="2"/>
      <c r="F380" s="16">
        <f t="shared" si="82"/>
        <v>0</v>
      </c>
      <c r="G380" s="15"/>
      <c r="H380" s="2"/>
      <c r="I380" s="2"/>
      <c r="J380" s="16">
        <f t="shared" si="83"/>
        <v>0</v>
      </c>
    </row>
    <row r="381" spans="2:10" hidden="1" x14ac:dyDescent="0.25">
      <c r="B381" s="22">
        <v>2722003</v>
      </c>
      <c r="C381" s="24" t="s">
        <v>378</v>
      </c>
      <c r="D381" s="15"/>
      <c r="E381" s="2"/>
      <c r="F381" s="16">
        <f t="shared" si="82"/>
        <v>0</v>
      </c>
      <c r="G381" s="15"/>
      <c r="H381" s="2"/>
      <c r="I381" s="2"/>
      <c r="J381" s="16">
        <f t="shared" si="83"/>
        <v>0</v>
      </c>
    </row>
    <row r="382" spans="2:10" hidden="1" x14ac:dyDescent="0.25">
      <c r="B382" s="22">
        <v>2722004</v>
      </c>
      <c r="C382" s="24" t="s">
        <v>379</v>
      </c>
      <c r="D382" s="15"/>
      <c r="E382" s="2"/>
      <c r="F382" s="16">
        <f t="shared" si="82"/>
        <v>0</v>
      </c>
      <c r="G382" s="15"/>
      <c r="H382" s="2"/>
      <c r="I382" s="2"/>
      <c r="J382" s="16">
        <f t="shared" si="83"/>
        <v>0</v>
      </c>
    </row>
    <row r="383" spans="2:10" hidden="1" x14ac:dyDescent="0.25">
      <c r="B383" s="22">
        <v>2722005</v>
      </c>
      <c r="C383" s="24" t="s">
        <v>380</v>
      </c>
      <c r="D383" s="15"/>
      <c r="E383" s="2"/>
      <c r="F383" s="16">
        <f t="shared" si="82"/>
        <v>0</v>
      </c>
      <c r="G383" s="15"/>
      <c r="H383" s="2"/>
      <c r="I383" s="2"/>
      <c r="J383" s="16">
        <f t="shared" si="83"/>
        <v>0</v>
      </c>
    </row>
    <row r="384" spans="2:10" hidden="1" x14ac:dyDescent="0.25">
      <c r="B384" s="22">
        <v>2722006</v>
      </c>
      <c r="C384" s="24" t="s">
        <v>381</v>
      </c>
      <c r="D384" s="15"/>
      <c r="E384" s="2"/>
      <c r="F384" s="16">
        <f t="shared" si="82"/>
        <v>0</v>
      </c>
      <c r="G384" s="15"/>
      <c r="H384" s="2"/>
      <c r="I384" s="2"/>
      <c r="J384" s="16">
        <f t="shared" si="83"/>
        <v>0</v>
      </c>
    </row>
    <row r="385" spans="2:10" hidden="1" x14ac:dyDescent="0.25">
      <c r="B385" s="22">
        <v>2722007</v>
      </c>
      <c r="C385" s="24" t="s">
        <v>382</v>
      </c>
      <c r="D385" s="15"/>
      <c r="E385" s="2"/>
      <c r="F385" s="16">
        <f t="shared" si="82"/>
        <v>0</v>
      </c>
      <c r="G385" s="15"/>
      <c r="H385" s="2"/>
      <c r="I385" s="2"/>
      <c r="J385" s="16">
        <f t="shared" si="83"/>
        <v>0</v>
      </c>
    </row>
    <row r="386" spans="2:10" hidden="1" x14ac:dyDescent="0.25">
      <c r="B386" s="22">
        <v>2722008</v>
      </c>
      <c r="C386" s="24" t="s">
        <v>383</v>
      </c>
      <c r="D386" s="15"/>
      <c r="E386" s="2"/>
      <c r="F386" s="16">
        <f t="shared" si="82"/>
        <v>0</v>
      </c>
      <c r="G386" s="15"/>
      <c r="H386" s="2"/>
      <c r="I386" s="2"/>
      <c r="J386" s="16">
        <f t="shared" si="83"/>
        <v>0</v>
      </c>
    </row>
    <row r="387" spans="2:10" hidden="1" x14ac:dyDescent="0.25">
      <c r="B387" s="22">
        <v>2722009</v>
      </c>
      <c r="C387" s="24" t="s">
        <v>384</v>
      </c>
      <c r="D387" s="15"/>
      <c r="E387" s="2"/>
      <c r="F387" s="16">
        <f t="shared" si="82"/>
        <v>0</v>
      </c>
      <c r="G387" s="15"/>
      <c r="H387" s="2"/>
      <c r="I387" s="2"/>
      <c r="J387" s="16">
        <f t="shared" si="83"/>
        <v>0</v>
      </c>
    </row>
    <row r="388" spans="2:10" hidden="1" x14ac:dyDescent="0.25">
      <c r="B388" s="22">
        <v>2722010</v>
      </c>
      <c r="C388" s="24" t="s">
        <v>385</v>
      </c>
      <c r="D388" s="15"/>
      <c r="E388" s="2"/>
      <c r="F388" s="16">
        <f t="shared" si="82"/>
        <v>0</v>
      </c>
      <c r="G388" s="15"/>
      <c r="H388" s="2"/>
      <c r="I388" s="2"/>
      <c r="J388" s="16">
        <f t="shared" si="83"/>
        <v>0</v>
      </c>
    </row>
    <row r="389" spans="2:10" ht="38.25" hidden="1" x14ac:dyDescent="0.25">
      <c r="B389" s="22">
        <v>2722011</v>
      </c>
      <c r="C389" s="24" t="s">
        <v>386</v>
      </c>
      <c r="D389" s="15"/>
      <c r="E389" s="2"/>
      <c r="F389" s="16">
        <f t="shared" si="82"/>
        <v>0</v>
      </c>
      <c r="G389" s="15"/>
      <c r="H389" s="2"/>
      <c r="I389" s="2"/>
      <c r="J389" s="16">
        <f t="shared" si="83"/>
        <v>0</v>
      </c>
    </row>
    <row r="390" spans="2:10" hidden="1" x14ac:dyDescent="0.25">
      <c r="B390" s="22">
        <v>2722012</v>
      </c>
      <c r="C390" s="24" t="s">
        <v>387</v>
      </c>
      <c r="D390" s="15"/>
      <c r="E390" s="2"/>
      <c r="F390" s="16">
        <f t="shared" si="82"/>
        <v>0</v>
      </c>
      <c r="G390" s="15"/>
      <c r="H390" s="2"/>
      <c r="I390" s="2"/>
      <c r="J390" s="16">
        <f t="shared" si="83"/>
        <v>0</v>
      </c>
    </row>
    <row r="391" spans="2:10" ht="25.5" hidden="1" x14ac:dyDescent="0.25">
      <c r="B391" s="22">
        <v>2722013</v>
      </c>
      <c r="C391" s="24" t="s">
        <v>388</v>
      </c>
      <c r="D391" s="15"/>
      <c r="E391" s="2"/>
      <c r="F391" s="16">
        <f t="shared" si="82"/>
        <v>0</v>
      </c>
      <c r="G391" s="15"/>
      <c r="H391" s="2"/>
      <c r="I391" s="2"/>
      <c r="J391" s="16">
        <f t="shared" si="83"/>
        <v>0</v>
      </c>
    </row>
    <row r="392" spans="2:10" hidden="1" x14ac:dyDescent="0.25">
      <c r="B392" s="22">
        <v>2722014</v>
      </c>
      <c r="C392" s="24" t="s">
        <v>389</v>
      </c>
      <c r="D392" s="15"/>
      <c r="E392" s="2"/>
      <c r="F392" s="16">
        <f t="shared" si="82"/>
        <v>0</v>
      </c>
      <c r="G392" s="15"/>
      <c r="H392" s="2"/>
      <c r="I392" s="2"/>
      <c r="J392" s="16">
        <f t="shared" si="83"/>
        <v>0</v>
      </c>
    </row>
    <row r="393" spans="2:10" ht="25.5" hidden="1" x14ac:dyDescent="0.25">
      <c r="B393" s="22">
        <v>2722015</v>
      </c>
      <c r="C393" s="24" t="s">
        <v>390</v>
      </c>
      <c r="D393" s="15"/>
      <c r="E393" s="2"/>
      <c r="F393" s="16">
        <f t="shared" si="82"/>
        <v>0</v>
      </c>
      <c r="G393" s="15"/>
      <c r="H393" s="2"/>
      <c r="I393" s="2"/>
      <c r="J393" s="16">
        <f t="shared" si="83"/>
        <v>0</v>
      </c>
    </row>
    <row r="394" spans="2:10" hidden="1" x14ac:dyDescent="0.25">
      <c r="B394" s="22">
        <v>2722016</v>
      </c>
      <c r="C394" s="24" t="s">
        <v>391</v>
      </c>
      <c r="D394" s="15"/>
      <c r="E394" s="2"/>
      <c r="F394" s="16">
        <f t="shared" si="82"/>
        <v>0</v>
      </c>
      <c r="G394" s="15"/>
      <c r="H394" s="2"/>
      <c r="I394" s="2"/>
      <c r="J394" s="16">
        <f t="shared" si="83"/>
        <v>0</v>
      </c>
    </row>
    <row r="395" spans="2:10" hidden="1" x14ac:dyDescent="0.25">
      <c r="B395" s="22">
        <v>2722017</v>
      </c>
      <c r="C395" s="24" t="s">
        <v>392</v>
      </c>
      <c r="D395" s="15"/>
      <c r="E395" s="2"/>
      <c r="F395" s="16">
        <f t="shared" si="82"/>
        <v>0</v>
      </c>
      <c r="G395" s="15"/>
      <c r="H395" s="2"/>
      <c r="I395" s="2"/>
      <c r="J395" s="16">
        <f t="shared" si="83"/>
        <v>0</v>
      </c>
    </row>
    <row r="396" spans="2:10" hidden="1" x14ac:dyDescent="0.25">
      <c r="B396" s="22">
        <v>2722018</v>
      </c>
      <c r="C396" s="24" t="s">
        <v>364</v>
      </c>
      <c r="D396" s="15"/>
      <c r="E396" s="2"/>
      <c r="F396" s="16">
        <f t="shared" si="82"/>
        <v>0</v>
      </c>
      <c r="G396" s="15"/>
      <c r="H396" s="2"/>
      <c r="I396" s="2"/>
      <c r="J396" s="16">
        <f t="shared" si="83"/>
        <v>0</v>
      </c>
    </row>
    <row r="397" spans="2:10" ht="25.5" hidden="1" x14ac:dyDescent="0.25">
      <c r="B397" s="22">
        <v>2722019</v>
      </c>
      <c r="C397" s="24" t="s">
        <v>393</v>
      </c>
      <c r="D397" s="15"/>
      <c r="E397" s="2"/>
      <c r="F397" s="16">
        <f t="shared" si="82"/>
        <v>0</v>
      </c>
      <c r="G397" s="15"/>
      <c r="H397" s="2"/>
      <c r="I397" s="2"/>
      <c r="J397" s="16">
        <f t="shared" si="83"/>
        <v>0</v>
      </c>
    </row>
    <row r="398" spans="2:10" hidden="1" x14ac:dyDescent="0.25">
      <c r="B398" s="22">
        <v>2722020</v>
      </c>
      <c r="C398" s="24" t="s">
        <v>394</v>
      </c>
      <c r="D398" s="15"/>
      <c r="E398" s="2"/>
      <c r="F398" s="16">
        <f t="shared" si="82"/>
        <v>0</v>
      </c>
      <c r="G398" s="15"/>
      <c r="H398" s="2"/>
      <c r="I398" s="2"/>
      <c r="J398" s="16">
        <f t="shared" si="83"/>
        <v>0</v>
      </c>
    </row>
    <row r="399" spans="2:10" hidden="1" x14ac:dyDescent="0.25">
      <c r="B399" s="22">
        <v>2722021</v>
      </c>
      <c r="C399" s="24" t="s">
        <v>395</v>
      </c>
      <c r="D399" s="15"/>
      <c r="E399" s="2"/>
      <c r="F399" s="16">
        <f t="shared" si="82"/>
        <v>0</v>
      </c>
      <c r="G399" s="15"/>
      <c r="H399" s="2"/>
      <c r="I399" s="2"/>
      <c r="J399" s="16">
        <f t="shared" si="83"/>
        <v>0</v>
      </c>
    </row>
    <row r="400" spans="2:10" hidden="1" x14ac:dyDescent="0.25">
      <c r="B400" s="22">
        <v>2722022</v>
      </c>
      <c r="C400" s="24" t="s">
        <v>396</v>
      </c>
      <c r="D400" s="15"/>
      <c r="E400" s="2"/>
      <c r="F400" s="16">
        <f t="shared" si="82"/>
        <v>0</v>
      </c>
      <c r="G400" s="15"/>
      <c r="H400" s="2"/>
      <c r="I400" s="2"/>
      <c r="J400" s="16">
        <f t="shared" si="83"/>
        <v>0</v>
      </c>
    </row>
    <row r="401" spans="2:12" ht="25.5" hidden="1" x14ac:dyDescent="0.25">
      <c r="B401" s="22">
        <v>2722023</v>
      </c>
      <c r="C401" s="24" t="s">
        <v>397</v>
      </c>
      <c r="D401" s="15"/>
      <c r="E401" s="2"/>
      <c r="F401" s="16">
        <f t="shared" si="82"/>
        <v>0</v>
      </c>
      <c r="G401" s="15"/>
      <c r="H401" s="2"/>
      <c r="I401" s="2"/>
      <c r="J401" s="16">
        <f t="shared" si="83"/>
        <v>0</v>
      </c>
    </row>
    <row r="402" spans="2:12" ht="25.5" hidden="1" x14ac:dyDescent="0.25">
      <c r="B402" s="22">
        <v>2722024</v>
      </c>
      <c r="C402" s="24" t="s">
        <v>398</v>
      </c>
      <c r="D402" s="15"/>
      <c r="E402" s="2"/>
      <c r="F402" s="16">
        <f t="shared" si="82"/>
        <v>0</v>
      </c>
      <c r="G402" s="15"/>
      <c r="H402" s="2"/>
      <c r="I402" s="2"/>
      <c r="J402" s="16">
        <f t="shared" si="83"/>
        <v>0</v>
      </c>
    </row>
    <row r="403" spans="2:12" hidden="1" x14ac:dyDescent="0.25">
      <c r="B403" s="22">
        <v>2722025</v>
      </c>
      <c r="C403" s="24" t="s">
        <v>399</v>
      </c>
      <c r="D403" s="15"/>
      <c r="E403" s="2"/>
      <c r="F403" s="16">
        <f t="shared" si="82"/>
        <v>0</v>
      </c>
      <c r="G403" s="15"/>
      <c r="H403" s="2"/>
      <c r="I403" s="2"/>
      <c r="J403" s="16">
        <f t="shared" si="83"/>
        <v>0</v>
      </c>
    </row>
    <row r="404" spans="2:12" hidden="1" x14ac:dyDescent="0.25">
      <c r="B404" s="22">
        <v>2722026</v>
      </c>
      <c r="C404" s="24" t="s">
        <v>400</v>
      </c>
      <c r="D404" s="15"/>
      <c r="E404" s="2"/>
      <c r="F404" s="16">
        <f t="shared" si="82"/>
        <v>0</v>
      </c>
      <c r="G404" s="15"/>
      <c r="H404" s="2"/>
      <c r="I404" s="2"/>
      <c r="J404" s="16">
        <f t="shared" si="83"/>
        <v>0</v>
      </c>
    </row>
    <row r="405" spans="2:12" hidden="1" x14ac:dyDescent="0.25">
      <c r="B405" s="22">
        <v>2722027</v>
      </c>
      <c r="C405" s="24" t="s">
        <v>401</v>
      </c>
      <c r="D405" s="15"/>
      <c r="E405" s="2"/>
      <c r="F405" s="16">
        <f t="shared" ref="F405:F408" si="84">+E405+D405</f>
        <v>0</v>
      </c>
      <c r="G405" s="15"/>
      <c r="H405" s="2"/>
      <c r="I405" s="2"/>
      <c r="J405" s="16">
        <f t="shared" si="83"/>
        <v>0</v>
      </c>
    </row>
    <row r="406" spans="2:12" ht="25.5" hidden="1" x14ac:dyDescent="0.25">
      <c r="B406" s="22">
        <v>2722028</v>
      </c>
      <c r="C406" s="24" t="s">
        <v>402</v>
      </c>
      <c r="D406" s="15"/>
      <c r="E406" s="2"/>
      <c r="F406" s="16">
        <f t="shared" si="84"/>
        <v>0</v>
      </c>
      <c r="G406" s="15"/>
      <c r="H406" s="2"/>
      <c r="I406" s="2"/>
      <c r="J406" s="16">
        <f t="shared" si="83"/>
        <v>0</v>
      </c>
    </row>
    <row r="407" spans="2:12" hidden="1" x14ac:dyDescent="0.25">
      <c r="B407" s="15"/>
      <c r="C407" s="24" t="s">
        <v>403</v>
      </c>
      <c r="D407" s="15"/>
      <c r="E407" s="2"/>
      <c r="F407" s="16">
        <f t="shared" si="84"/>
        <v>0</v>
      </c>
      <c r="G407" s="15"/>
      <c r="H407" s="2"/>
      <c r="I407" s="2"/>
      <c r="J407" s="16">
        <f t="shared" si="83"/>
        <v>0</v>
      </c>
    </row>
    <row r="408" spans="2:12" hidden="1" x14ac:dyDescent="0.25">
      <c r="B408" s="22">
        <v>2723001</v>
      </c>
      <c r="C408" s="24" t="s">
        <v>404</v>
      </c>
      <c r="D408" s="15"/>
      <c r="E408" s="2"/>
      <c r="F408" s="16">
        <f t="shared" si="84"/>
        <v>0</v>
      </c>
      <c r="G408" s="15"/>
      <c r="H408" s="2"/>
      <c r="I408" s="2"/>
      <c r="J408" s="16">
        <f t="shared" si="83"/>
        <v>0</v>
      </c>
    </row>
    <row r="409" spans="2:12" x14ac:dyDescent="0.25">
      <c r="B409" s="11"/>
      <c r="C409" s="20" t="s">
        <v>405</v>
      </c>
      <c r="D409" s="11">
        <f>+D410+D426+D428</f>
        <v>19252</v>
      </c>
      <c r="E409" s="4">
        <f t="shared" ref="E409:I409" si="85">+E410+E426+E428</f>
        <v>1736</v>
      </c>
      <c r="F409" s="12">
        <f t="shared" si="85"/>
        <v>20988</v>
      </c>
      <c r="G409" s="11">
        <f t="shared" si="85"/>
        <v>0</v>
      </c>
      <c r="H409" s="4">
        <f t="shared" si="85"/>
        <v>1198</v>
      </c>
      <c r="I409" s="4">
        <f t="shared" si="85"/>
        <v>4178</v>
      </c>
      <c r="J409" s="12">
        <f>+J410+J426+J428</f>
        <v>26364</v>
      </c>
    </row>
    <row r="410" spans="2:12" x14ac:dyDescent="0.25">
      <c r="B410" s="13"/>
      <c r="C410" s="26" t="s">
        <v>406</v>
      </c>
      <c r="D410" s="13">
        <f>SUM(D411:D425)</f>
        <v>19252</v>
      </c>
      <c r="E410" s="1">
        <f t="shared" ref="E410:I410" si="86">SUM(E411:E425)</f>
        <v>1736</v>
      </c>
      <c r="F410" s="14">
        <f t="shared" si="86"/>
        <v>20988</v>
      </c>
      <c r="G410" s="13">
        <f t="shared" si="86"/>
        <v>0</v>
      </c>
      <c r="H410" s="1">
        <f t="shared" si="86"/>
        <v>1198</v>
      </c>
      <c r="I410" s="1">
        <f t="shared" si="86"/>
        <v>4178</v>
      </c>
      <c r="J410" s="14">
        <f>SUM(J411:J425)</f>
        <v>26364</v>
      </c>
      <c r="L410" t="s">
        <v>522</v>
      </c>
    </row>
    <row r="411" spans="2:12" hidden="1" x14ac:dyDescent="0.25">
      <c r="B411" s="22">
        <v>2731001</v>
      </c>
      <c r="C411" s="24" t="s">
        <v>407</v>
      </c>
      <c r="D411" s="15"/>
      <c r="E411" s="2"/>
      <c r="F411" s="16">
        <f t="shared" ref="F411:F425" si="87">+E411+D411</f>
        <v>0</v>
      </c>
      <c r="G411" s="15"/>
      <c r="H411" s="2"/>
      <c r="I411" s="2"/>
      <c r="J411" s="16">
        <f t="shared" ref="J411:J425" si="88">+I411+H411+G411+F411</f>
        <v>0</v>
      </c>
    </row>
    <row r="412" spans="2:12" ht="25.5" x14ac:dyDescent="0.25">
      <c r="B412" s="22">
        <v>2731002</v>
      </c>
      <c r="C412" s="24" t="s">
        <v>408</v>
      </c>
      <c r="D412" s="15">
        <v>110</v>
      </c>
      <c r="E412" s="2">
        <v>-100</v>
      </c>
      <c r="F412" s="16">
        <f t="shared" si="87"/>
        <v>10</v>
      </c>
      <c r="G412" s="15"/>
      <c r="H412" s="2"/>
      <c r="I412" s="2"/>
      <c r="J412" s="16">
        <f t="shared" si="88"/>
        <v>10</v>
      </c>
    </row>
    <row r="413" spans="2:12" x14ac:dyDescent="0.25">
      <c r="B413" s="22">
        <v>2731003</v>
      </c>
      <c r="C413" s="24" t="s">
        <v>409</v>
      </c>
      <c r="D413" s="15">
        <v>110</v>
      </c>
      <c r="E413" s="2">
        <v>-100</v>
      </c>
      <c r="F413" s="16">
        <f t="shared" si="87"/>
        <v>10</v>
      </c>
      <c r="G413" s="15"/>
      <c r="H413" s="2">
        <v>70</v>
      </c>
      <c r="I413" s="2"/>
      <c r="J413" s="16">
        <f t="shared" si="88"/>
        <v>80</v>
      </c>
    </row>
    <row r="414" spans="2:12" x14ac:dyDescent="0.25">
      <c r="B414" s="22">
        <v>2731004</v>
      </c>
      <c r="C414" s="24" t="s">
        <v>410</v>
      </c>
      <c r="D414" s="15">
        <v>19032</v>
      </c>
      <c r="E414" s="2">
        <v>2</v>
      </c>
      <c r="F414" s="16">
        <f t="shared" si="87"/>
        <v>19034</v>
      </c>
      <c r="G414" s="15"/>
      <c r="H414" s="2"/>
      <c r="I414" s="2"/>
      <c r="J414" s="16">
        <f t="shared" si="88"/>
        <v>19034</v>
      </c>
    </row>
    <row r="415" spans="2:12" hidden="1" x14ac:dyDescent="0.25">
      <c r="B415" s="22">
        <v>2731005</v>
      </c>
      <c r="C415" s="24" t="s">
        <v>411</v>
      </c>
      <c r="D415" s="15"/>
      <c r="E415" s="2"/>
      <c r="F415" s="16">
        <f t="shared" si="87"/>
        <v>0</v>
      </c>
      <c r="G415" s="15"/>
      <c r="H415" s="2"/>
      <c r="I415" s="2"/>
      <c r="J415" s="16">
        <f t="shared" si="88"/>
        <v>0</v>
      </c>
    </row>
    <row r="416" spans="2:12" ht="25.5" hidden="1" x14ac:dyDescent="0.25">
      <c r="B416" s="22">
        <v>2731006</v>
      </c>
      <c r="C416" s="24" t="s">
        <v>412</v>
      </c>
      <c r="D416" s="15"/>
      <c r="E416" s="2"/>
      <c r="F416" s="16">
        <f t="shared" si="87"/>
        <v>0</v>
      </c>
      <c r="G416" s="15"/>
      <c r="H416" s="2"/>
      <c r="I416" s="2"/>
      <c r="J416" s="16">
        <f t="shared" si="88"/>
        <v>0</v>
      </c>
    </row>
    <row r="417" spans="2:15" hidden="1" x14ac:dyDescent="0.25">
      <c r="B417" s="22">
        <v>2731007</v>
      </c>
      <c r="C417" s="24" t="s">
        <v>413</v>
      </c>
      <c r="D417" s="15"/>
      <c r="E417" s="2"/>
      <c r="F417" s="16">
        <f t="shared" si="87"/>
        <v>0</v>
      </c>
      <c r="G417" s="15"/>
      <c r="H417" s="2"/>
      <c r="I417" s="2"/>
      <c r="J417" s="16">
        <f t="shared" si="88"/>
        <v>0</v>
      </c>
    </row>
    <row r="418" spans="2:15" hidden="1" x14ac:dyDescent="0.25">
      <c r="B418" s="22">
        <v>2731008</v>
      </c>
      <c r="C418" s="24" t="s">
        <v>414</v>
      </c>
      <c r="D418" s="15"/>
      <c r="E418" s="2"/>
      <c r="F418" s="16">
        <f t="shared" si="87"/>
        <v>0</v>
      </c>
      <c r="G418" s="15"/>
      <c r="H418" s="2"/>
      <c r="I418" s="2"/>
      <c r="J418" s="16">
        <f t="shared" si="88"/>
        <v>0</v>
      </c>
    </row>
    <row r="419" spans="2:15" hidden="1" x14ac:dyDescent="0.25">
      <c r="B419" s="22">
        <v>2731009</v>
      </c>
      <c r="C419" s="24" t="s">
        <v>415</v>
      </c>
      <c r="D419" s="15"/>
      <c r="E419" s="2"/>
      <c r="F419" s="16">
        <f t="shared" si="87"/>
        <v>0</v>
      </c>
      <c r="G419" s="15"/>
      <c r="H419" s="2"/>
      <c r="I419" s="2"/>
      <c r="J419" s="16">
        <f t="shared" si="88"/>
        <v>0</v>
      </c>
    </row>
    <row r="420" spans="2:15" hidden="1" x14ac:dyDescent="0.25">
      <c r="B420" s="22">
        <v>2731010</v>
      </c>
      <c r="C420" s="24" t="s">
        <v>416</v>
      </c>
      <c r="D420" s="15"/>
      <c r="E420" s="2"/>
      <c r="F420" s="16">
        <f t="shared" si="87"/>
        <v>0</v>
      </c>
      <c r="G420" s="15"/>
      <c r="H420" s="2"/>
      <c r="I420" s="2"/>
      <c r="J420" s="16">
        <f t="shared" si="88"/>
        <v>0</v>
      </c>
    </row>
    <row r="421" spans="2:15" hidden="1" x14ac:dyDescent="0.25">
      <c r="B421" s="22">
        <v>2731011</v>
      </c>
      <c r="C421" s="24" t="s">
        <v>417</v>
      </c>
      <c r="D421" s="15"/>
      <c r="E421" s="2"/>
      <c r="F421" s="16">
        <f t="shared" si="87"/>
        <v>0</v>
      </c>
      <c r="G421" s="15"/>
      <c r="H421" s="2"/>
      <c r="I421" s="2"/>
      <c r="J421" s="16">
        <f t="shared" si="88"/>
        <v>0</v>
      </c>
    </row>
    <row r="422" spans="2:15" hidden="1" x14ac:dyDescent="0.25">
      <c r="B422" s="22">
        <v>2731012</v>
      </c>
      <c r="C422" s="24" t="s">
        <v>418</v>
      </c>
      <c r="D422" s="15"/>
      <c r="E422" s="2"/>
      <c r="F422" s="16">
        <f t="shared" si="87"/>
        <v>0</v>
      </c>
      <c r="G422" s="15"/>
      <c r="H422" s="2"/>
      <c r="I422" s="2"/>
      <c r="J422" s="16">
        <f t="shared" si="88"/>
        <v>0</v>
      </c>
    </row>
    <row r="423" spans="2:15" hidden="1" x14ac:dyDescent="0.25">
      <c r="B423" s="22">
        <v>2731013</v>
      </c>
      <c r="C423" s="24" t="s">
        <v>419</v>
      </c>
      <c r="D423" s="15"/>
      <c r="E423" s="2"/>
      <c r="F423" s="16">
        <f t="shared" si="87"/>
        <v>0</v>
      </c>
      <c r="G423" s="15"/>
      <c r="H423" s="2"/>
      <c r="I423" s="2"/>
      <c r="J423" s="16">
        <f t="shared" si="88"/>
        <v>0</v>
      </c>
    </row>
    <row r="424" spans="2:15" x14ac:dyDescent="0.25">
      <c r="B424" s="22">
        <v>2731014</v>
      </c>
      <c r="C424" s="24" t="s">
        <v>420</v>
      </c>
      <c r="D424" s="15"/>
      <c r="E424" s="34">
        <v>1934</v>
      </c>
      <c r="F424" s="16">
        <f t="shared" si="87"/>
        <v>1934</v>
      </c>
      <c r="G424" s="15"/>
      <c r="H424" s="34">
        <v>1128</v>
      </c>
      <c r="I424" s="2">
        <v>4178</v>
      </c>
      <c r="J424" s="16">
        <f t="shared" si="88"/>
        <v>7240</v>
      </c>
      <c r="O424">
        <f>+H424+E424</f>
        <v>3062</v>
      </c>
    </row>
    <row r="425" spans="2:15" ht="15.75" hidden="1" customHeight="1" x14ac:dyDescent="0.25">
      <c r="B425" s="22">
        <v>2731015</v>
      </c>
      <c r="C425" s="24" t="s">
        <v>421</v>
      </c>
      <c r="D425" s="15"/>
      <c r="E425" s="2"/>
      <c r="F425" s="16">
        <f t="shared" si="87"/>
        <v>0</v>
      </c>
      <c r="G425" s="15"/>
      <c r="H425" s="2"/>
      <c r="I425" s="2"/>
      <c r="J425" s="16">
        <f t="shared" si="88"/>
        <v>0</v>
      </c>
    </row>
    <row r="426" spans="2:15" hidden="1" x14ac:dyDescent="0.25">
      <c r="B426" s="13"/>
      <c r="C426" s="26" t="s">
        <v>422</v>
      </c>
      <c r="D426" s="13">
        <f>+D427</f>
        <v>0</v>
      </c>
      <c r="E426" s="1">
        <f t="shared" ref="E426:I426" si="89">+E427</f>
        <v>0</v>
      </c>
      <c r="F426" s="14">
        <f t="shared" si="89"/>
        <v>0</v>
      </c>
      <c r="G426" s="13">
        <f t="shared" si="89"/>
        <v>0</v>
      </c>
      <c r="H426" s="1">
        <f t="shared" si="89"/>
        <v>0</v>
      </c>
      <c r="I426" s="1">
        <f t="shared" si="89"/>
        <v>0</v>
      </c>
      <c r="J426" s="14">
        <f>+J427</f>
        <v>0</v>
      </c>
    </row>
    <row r="427" spans="2:15" ht="25.5" hidden="1" x14ac:dyDescent="0.25">
      <c r="B427" s="22">
        <v>2732001</v>
      </c>
      <c r="C427" s="24" t="s">
        <v>423</v>
      </c>
      <c r="D427" s="15"/>
      <c r="E427" s="2"/>
      <c r="F427" s="16">
        <f t="shared" ref="F427" si="90">+E427+D427</f>
        <v>0</v>
      </c>
      <c r="G427" s="15"/>
      <c r="H427" s="2"/>
      <c r="I427" s="2"/>
      <c r="J427" s="16">
        <f t="shared" ref="J427" si="91">+I427+H427+G427+F427</f>
        <v>0</v>
      </c>
    </row>
    <row r="428" spans="2:15" hidden="1" x14ac:dyDescent="0.25">
      <c r="B428" s="13"/>
      <c r="C428" s="26" t="s">
        <v>424</v>
      </c>
      <c r="D428" s="13">
        <f>+D429</f>
        <v>0</v>
      </c>
      <c r="E428" s="1">
        <f t="shared" ref="E428:I428" si="92">+E429</f>
        <v>0</v>
      </c>
      <c r="F428" s="14">
        <f t="shared" si="92"/>
        <v>0</v>
      </c>
      <c r="G428" s="13">
        <f t="shared" si="92"/>
        <v>0</v>
      </c>
      <c r="H428" s="1">
        <f t="shared" si="92"/>
        <v>0</v>
      </c>
      <c r="I428" s="1">
        <f t="shared" si="92"/>
        <v>0</v>
      </c>
      <c r="J428" s="14">
        <f>+J429</f>
        <v>0</v>
      </c>
    </row>
    <row r="429" spans="2:15" hidden="1" x14ac:dyDescent="0.25">
      <c r="B429" s="22">
        <v>2733001</v>
      </c>
      <c r="C429" s="24" t="s">
        <v>425</v>
      </c>
      <c r="D429" s="15"/>
      <c r="E429" s="2"/>
      <c r="F429" s="16">
        <f t="shared" ref="F429" si="93">+E429+D429</f>
        <v>0</v>
      </c>
      <c r="G429" s="15"/>
      <c r="H429" s="2"/>
      <c r="I429" s="2"/>
      <c r="J429" s="16">
        <f t="shared" ref="J429" si="94">+I429+H429+G429+F429</f>
        <v>0</v>
      </c>
    </row>
    <row r="430" spans="2:15" x14ac:dyDescent="0.25">
      <c r="B430" s="9"/>
      <c r="C430" s="19" t="s">
        <v>426</v>
      </c>
      <c r="D430" s="9">
        <f>D431+D434+D510</f>
        <v>667</v>
      </c>
      <c r="E430" s="3">
        <f t="shared" ref="E430:I430" si="95">E431+E434+E510</f>
        <v>0</v>
      </c>
      <c r="F430" s="10">
        <f t="shared" si="95"/>
        <v>667</v>
      </c>
      <c r="G430" s="9">
        <f t="shared" si="95"/>
        <v>0</v>
      </c>
      <c r="H430" s="3">
        <f t="shared" si="95"/>
        <v>367</v>
      </c>
      <c r="I430" s="3">
        <f t="shared" si="95"/>
        <v>0</v>
      </c>
      <c r="J430" s="10">
        <f>J431+J434+J510</f>
        <v>1034</v>
      </c>
      <c r="L430" s="38">
        <f>+D430*10%</f>
        <v>66.7</v>
      </c>
    </row>
    <row r="431" spans="2:15" hidden="1" x14ac:dyDescent="0.25">
      <c r="B431" s="11"/>
      <c r="C431" s="20" t="s">
        <v>427</v>
      </c>
      <c r="D431" s="11">
        <f>+D432</f>
        <v>0</v>
      </c>
      <c r="E431" s="4">
        <f t="shared" ref="E431:I432" si="96">+E432</f>
        <v>0</v>
      </c>
      <c r="F431" s="12">
        <f t="shared" si="96"/>
        <v>0</v>
      </c>
      <c r="G431" s="11">
        <f t="shared" si="96"/>
        <v>0</v>
      </c>
      <c r="H431" s="4">
        <f t="shared" si="96"/>
        <v>0</v>
      </c>
      <c r="I431" s="4">
        <f t="shared" si="96"/>
        <v>0</v>
      </c>
      <c r="J431" s="12">
        <f>+J432</f>
        <v>0</v>
      </c>
    </row>
    <row r="432" spans="2:15" hidden="1" x14ac:dyDescent="0.25">
      <c r="B432" s="13"/>
      <c r="C432" s="21" t="s">
        <v>428</v>
      </c>
      <c r="D432" s="13">
        <f>+D433</f>
        <v>0</v>
      </c>
      <c r="E432" s="1">
        <f t="shared" si="96"/>
        <v>0</v>
      </c>
      <c r="F432" s="14">
        <f t="shared" si="96"/>
        <v>0</v>
      </c>
      <c r="G432" s="13">
        <f t="shared" si="96"/>
        <v>0</v>
      </c>
      <c r="H432" s="1">
        <f t="shared" si="96"/>
        <v>0</v>
      </c>
      <c r="I432" s="1">
        <f t="shared" si="96"/>
        <v>0</v>
      </c>
      <c r="J432" s="14">
        <f>+J433</f>
        <v>0</v>
      </c>
    </row>
    <row r="433" spans="2:10" hidden="1" x14ac:dyDescent="0.25">
      <c r="B433" s="22">
        <v>2814001</v>
      </c>
      <c r="C433" s="24" t="s">
        <v>429</v>
      </c>
      <c r="D433" s="15"/>
      <c r="E433" s="2"/>
      <c r="F433" s="16">
        <f t="shared" ref="F433" si="97">+E433+D433</f>
        <v>0</v>
      </c>
      <c r="G433" s="15"/>
      <c r="H433" s="2"/>
      <c r="I433" s="2"/>
      <c r="J433" s="16">
        <f t="shared" ref="J433" si="98">+I433+H433+G433+F433</f>
        <v>0</v>
      </c>
    </row>
    <row r="434" spans="2:10" x14ac:dyDescent="0.25">
      <c r="B434" s="11"/>
      <c r="C434" s="20" t="s">
        <v>430</v>
      </c>
      <c r="D434" s="11">
        <f>+D435+D504</f>
        <v>50</v>
      </c>
      <c r="E434" s="4">
        <f t="shared" ref="E434:I434" si="99">+E435+E504</f>
        <v>0</v>
      </c>
      <c r="F434" s="12">
        <f t="shared" si="99"/>
        <v>50</v>
      </c>
      <c r="G434" s="11">
        <f t="shared" si="99"/>
        <v>0</v>
      </c>
      <c r="H434" s="4">
        <f t="shared" si="99"/>
        <v>0</v>
      </c>
      <c r="I434" s="4">
        <f t="shared" si="99"/>
        <v>0</v>
      </c>
      <c r="J434" s="12">
        <f>+J435+J504</f>
        <v>50</v>
      </c>
    </row>
    <row r="435" spans="2:10" x14ac:dyDescent="0.25">
      <c r="B435" s="13"/>
      <c r="C435" s="21" t="s">
        <v>431</v>
      </c>
      <c r="D435" s="13">
        <f>SUM(D436:D503)</f>
        <v>50</v>
      </c>
      <c r="E435" s="1">
        <f t="shared" ref="E435:I435" si="100">SUM(E436:E503)</f>
        <v>0</v>
      </c>
      <c r="F435" s="14">
        <f t="shared" si="100"/>
        <v>50</v>
      </c>
      <c r="G435" s="13">
        <f t="shared" si="100"/>
        <v>0</v>
      </c>
      <c r="H435" s="1">
        <f t="shared" si="100"/>
        <v>0</v>
      </c>
      <c r="I435" s="1">
        <f t="shared" si="100"/>
        <v>0</v>
      </c>
      <c r="J435" s="14">
        <f>SUM(J436:J503)</f>
        <v>50</v>
      </c>
    </row>
    <row r="436" spans="2:10" hidden="1" x14ac:dyDescent="0.25">
      <c r="B436" s="22">
        <v>2821001</v>
      </c>
      <c r="C436" s="24" t="s">
        <v>432</v>
      </c>
      <c r="D436" s="15"/>
      <c r="E436" s="2"/>
      <c r="F436" s="16">
        <f t="shared" ref="F436:F499" si="101">+E436+D436</f>
        <v>0</v>
      </c>
      <c r="G436" s="15"/>
      <c r="H436" s="2"/>
      <c r="I436" s="2"/>
      <c r="J436" s="16">
        <f t="shared" ref="J436:J499" si="102">+I436+H436+G436+F436</f>
        <v>0</v>
      </c>
    </row>
    <row r="437" spans="2:10" ht="25.5" hidden="1" x14ac:dyDescent="0.25">
      <c r="B437" s="22">
        <v>2821002</v>
      </c>
      <c r="C437" s="24" t="s">
        <v>433</v>
      </c>
      <c r="D437" s="15"/>
      <c r="E437" s="2"/>
      <c r="F437" s="16">
        <f t="shared" si="101"/>
        <v>0</v>
      </c>
      <c r="G437" s="15"/>
      <c r="H437" s="2"/>
      <c r="I437" s="2"/>
      <c r="J437" s="16">
        <f t="shared" si="102"/>
        <v>0</v>
      </c>
    </row>
    <row r="438" spans="2:10" x14ac:dyDescent="0.25">
      <c r="B438" s="22">
        <v>2821003</v>
      </c>
      <c r="C438" s="24" t="s">
        <v>434</v>
      </c>
      <c r="D438" s="15">
        <v>50</v>
      </c>
      <c r="E438" s="2"/>
      <c r="F438" s="16">
        <f t="shared" si="101"/>
        <v>50</v>
      </c>
      <c r="G438" s="15"/>
      <c r="H438" s="2"/>
      <c r="I438" s="2"/>
      <c r="J438" s="16">
        <f t="shared" si="102"/>
        <v>50</v>
      </c>
    </row>
    <row r="439" spans="2:10" ht="25.5" hidden="1" x14ac:dyDescent="0.25">
      <c r="B439" s="22">
        <v>2821004</v>
      </c>
      <c r="C439" s="24" t="s">
        <v>435</v>
      </c>
      <c r="D439" s="15"/>
      <c r="E439" s="2"/>
      <c r="F439" s="16">
        <f t="shared" si="101"/>
        <v>0</v>
      </c>
      <c r="G439" s="15"/>
      <c r="H439" s="2"/>
      <c r="I439" s="2"/>
      <c r="J439" s="16">
        <f t="shared" si="102"/>
        <v>0</v>
      </c>
    </row>
    <row r="440" spans="2:10" hidden="1" x14ac:dyDescent="0.25">
      <c r="B440" s="22">
        <v>2821005</v>
      </c>
      <c r="C440" s="24" t="s">
        <v>436</v>
      </c>
      <c r="D440" s="15"/>
      <c r="E440" s="2"/>
      <c r="F440" s="16">
        <f t="shared" si="101"/>
        <v>0</v>
      </c>
      <c r="G440" s="15"/>
      <c r="H440" s="2"/>
      <c r="I440" s="2"/>
      <c r="J440" s="16">
        <f t="shared" si="102"/>
        <v>0</v>
      </c>
    </row>
    <row r="441" spans="2:10" ht="25.5" hidden="1" x14ac:dyDescent="0.25">
      <c r="B441" s="22">
        <v>2821006</v>
      </c>
      <c r="C441" s="24" t="s">
        <v>437</v>
      </c>
      <c r="D441" s="15"/>
      <c r="E441" s="2"/>
      <c r="F441" s="16">
        <f t="shared" si="101"/>
        <v>0</v>
      </c>
      <c r="G441" s="15"/>
      <c r="H441" s="2"/>
      <c r="I441" s="2"/>
      <c r="J441" s="16">
        <f t="shared" si="102"/>
        <v>0</v>
      </c>
    </row>
    <row r="442" spans="2:10" ht="25.5" hidden="1" x14ac:dyDescent="0.25">
      <c r="B442" s="22">
        <v>2821007</v>
      </c>
      <c r="C442" s="24" t="s">
        <v>438</v>
      </c>
      <c r="D442" s="15"/>
      <c r="E442" s="2"/>
      <c r="F442" s="16">
        <f t="shared" si="101"/>
        <v>0</v>
      </c>
      <c r="G442" s="15"/>
      <c r="H442" s="2"/>
      <c r="I442" s="2"/>
      <c r="J442" s="16">
        <f t="shared" si="102"/>
        <v>0</v>
      </c>
    </row>
    <row r="443" spans="2:10" hidden="1" x14ac:dyDescent="0.25">
      <c r="B443" s="22">
        <v>2821008</v>
      </c>
      <c r="C443" s="24" t="s">
        <v>439</v>
      </c>
      <c r="D443" s="15"/>
      <c r="E443" s="2"/>
      <c r="F443" s="16">
        <f t="shared" si="101"/>
        <v>0</v>
      </c>
      <c r="G443" s="15"/>
      <c r="H443" s="2"/>
      <c r="I443" s="2"/>
      <c r="J443" s="16">
        <f t="shared" si="102"/>
        <v>0</v>
      </c>
    </row>
    <row r="444" spans="2:10" ht="25.5" hidden="1" x14ac:dyDescent="0.25">
      <c r="B444" s="22">
        <v>2821009</v>
      </c>
      <c r="C444" s="24" t="s">
        <v>440</v>
      </c>
      <c r="D444" s="15"/>
      <c r="E444" s="2"/>
      <c r="F444" s="16">
        <f t="shared" si="101"/>
        <v>0</v>
      </c>
      <c r="G444" s="15"/>
      <c r="H444" s="2"/>
      <c r="I444" s="2"/>
      <c r="J444" s="16">
        <f t="shared" si="102"/>
        <v>0</v>
      </c>
    </row>
    <row r="445" spans="2:10" hidden="1" x14ac:dyDescent="0.25">
      <c r="B445" s="22">
        <v>2821010</v>
      </c>
      <c r="C445" s="24" t="s">
        <v>441</v>
      </c>
      <c r="D445" s="15"/>
      <c r="E445" s="2"/>
      <c r="F445" s="16">
        <f t="shared" si="101"/>
        <v>0</v>
      </c>
      <c r="G445" s="15"/>
      <c r="H445" s="2"/>
      <c r="I445" s="2"/>
      <c r="J445" s="16">
        <f t="shared" si="102"/>
        <v>0</v>
      </c>
    </row>
    <row r="446" spans="2:10" hidden="1" x14ac:dyDescent="0.25">
      <c r="B446" s="22">
        <v>2821011</v>
      </c>
      <c r="C446" s="24" t="s">
        <v>442</v>
      </c>
      <c r="D446" s="15"/>
      <c r="E446" s="2"/>
      <c r="F446" s="16">
        <f t="shared" si="101"/>
        <v>0</v>
      </c>
      <c r="G446" s="15"/>
      <c r="H446" s="2"/>
      <c r="I446" s="2"/>
      <c r="J446" s="16">
        <f t="shared" si="102"/>
        <v>0</v>
      </c>
    </row>
    <row r="447" spans="2:10" hidden="1" x14ac:dyDescent="0.25">
      <c r="B447" s="22">
        <v>2821012</v>
      </c>
      <c r="C447" s="24" t="s">
        <v>443</v>
      </c>
      <c r="D447" s="15"/>
      <c r="E447" s="2"/>
      <c r="F447" s="16">
        <f t="shared" si="101"/>
        <v>0</v>
      </c>
      <c r="G447" s="15"/>
      <c r="H447" s="2"/>
      <c r="I447" s="2"/>
      <c r="J447" s="16">
        <f t="shared" si="102"/>
        <v>0</v>
      </c>
    </row>
    <row r="448" spans="2:10" ht="25.5" hidden="1" x14ac:dyDescent="0.25">
      <c r="B448" s="22">
        <v>2821013</v>
      </c>
      <c r="C448" s="24" t="s">
        <v>444</v>
      </c>
      <c r="D448" s="15"/>
      <c r="E448" s="2"/>
      <c r="F448" s="16">
        <f t="shared" si="101"/>
        <v>0</v>
      </c>
      <c r="G448" s="15"/>
      <c r="H448" s="2"/>
      <c r="I448" s="2"/>
      <c r="J448" s="16">
        <f t="shared" si="102"/>
        <v>0</v>
      </c>
    </row>
    <row r="449" spans="2:10" ht="25.5" hidden="1" x14ac:dyDescent="0.25">
      <c r="B449" s="22">
        <v>2821014</v>
      </c>
      <c r="C449" s="24" t="s">
        <v>445</v>
      </c>
      <c r="D449" s="15"/>
      <c r="E449" s="2"/>
      <c r="F449" s="16">
        <f t="shared" si="101"/>
        <v>0</v>
      </c>
      <c r="G449" s="15"/>
      <c r="H449" s="2"/>
      <c r="I449" s="2"/>
      <c r="J449" s="16">
        <f t="shared" si="102"/>
        <v>0</v>
      </c>
    </row>
    <row r="450" spans="2:10" hidden="1" x14ac:dyDescent="0.25">
      <c r="B450" s="22">
        <v>2821015</v>
      </c>
      <c r="C450" s="24" t="s">
        <v>446</v>
      </c>
      <c r="D450" s="15"/>
      <c r="E450" s="2"/>
      <c r="F450" s="16">
        <f t="shared" si="101"/>
        <v>0</v>
      </c>
      <c r="G450" s="15"/>
      <c r="H450" s="2"/>
      <c r="I450" s="2"/>
      <c r="J450" s="16">
        <f t="shared" si="102"/>
        <v>0</v>
      </c>
    </row>
    <row r="451" spans="2:10" hidden="1" x14ac:dyDescent="0.25">
      <c r="B451" s="22">
        <v>2821016</v>
      </c>
      <c r="C451" s="24" t="s">
        <v>447</v>
      </c>
      <c r="D451" s="15"/>
      <c r="E451" s="2"/>
      <c r="F451" s="16">
        <f t="shared" si="101"/>
        <v>0</v>
      </c>
      <c r="G451" s="15"/>
      <c r="H451" s="2"/>
      <c r="I451" s="2"/>
      <c r="J451" s="16">
        <f t="shared" si="102"/>
        <v>0</v>
      </c>
    </row>
    <row r="452" spans="2:10" ht="25.5" hidden="1" x14ac:dyDescent="0.25">
      <c r="B452" s="22">
        <v>2821017</v>
      </c>
      <c r="C452" s="24" t="s">
        <v>448</v>
      </c>
      <c r="D452" s="15"/>
      <c r="E452" s="2"/>
      <c r="F452" s="16">
        <f t="shared" si="101"/>
        <v>0</v>
      </c>
      <c r="G452" s="15"/>
      <c r="H452" s="2"/>
      <c r="I452" s="2"/>
      <c r="J452" s="16">
        <f t="shared" si="102"/>
        <v>0</v>
      </c>
    </row>
    <row r="453" spans="2:10" hidden="1" x14ac:dyDescent="0.25">
      <c r="B453" s="22">
        <v>2821018</v>
      </c>
      <c r="C453" s="24" t="s">
        <v>449</v>
      </c>
      <c r="D453" s="15"/>
      <c r="E453" s="2"/>
      <c r="F453" s="16">
        <f t="shared" si="101"/>
        <v>0</v>
      </c>
      <c r="G453" s="15"/>
      <c r="H453" s="2"/>
      <c r="I453" s="2"/>
      <c r="J453" s="16">
        <f t="shared" si="102"/>
        <v>0</v>
      </c>
    </row>
    <row r="454" spans="2:10" hidden="1" x14ac:dyDescent="0.25">
      <c r="B454" s="22">
        <v>2821019</v>
      </c>
      <c r="C454" s="24" t="s">
        <v>450</v>
      </c>
      <c r="D454" s="15"/>
      <c r="E454" s="2"/>
      <c r="F454" s="16">
        <f t="shared" si="101"/>
        <v>0</v>
      </c>
      <c r="G454" s="15"/>
      <c r="H454" s="2"/>
      <c r="I454" s="2"/>
      <c r="J454" s="16">
        <f t="shared" si="102"/>
        <v>0</v>
      </c>
    </row>
    <row r="455" spans="2:10" hidden="1" x14ac:dyDescent="0.25">
      <c r="B455" s="22">
        <v>2821020</v>
      </c>
      <c r="C455" s="24" t="s">
        <v>451</v>
      </c>
      <c r="D455" s="15"/>
      <c r="E455" s="2"/>
      <c r="F455" s="16">
        <f t="shared" si="101"/>
        <v>0</v>
      </c>
      <c r="G455" s="15"/>
      <c r="H455" s="2"/>
      <c r="I455" s="2"/>
      <c r="J455" s="16">
        <f t="shared" si="102"/>
        <v>0</v>
      </c>
    </row>
    <row r="456" spans="2:10" hidden="1" x14ac:dyDescent="0.25">
      <c r="B456" s="22">
        <v>2821021</v>
      </c>
      <c r="C456" s="24" t="s">
        <v>452</v>
      </c>
      <c r="D456" s="15"/>
      <c r="E456" s="2"/>
      <c r="F456" s="16">
        <f t="shared" si="101"/>
        <v>0</v>
      </c>
      <c r="G456" s="15"/>
      <c r="H456" s="2"/>
      <c r="I456" s="2"/>
      <c r="J456" s="16">
        <f t="shared" si="102"/>
        <v>0</v>
      </c>
    </row>
    <row r="457" spans="2:10" hidden="1" x14ac:dyDescent="0.25">
      <c r="B457" s="22">
        <v>2821022</v>
      </c>
      <c r="C457" s="24" t="s">
        <v>453</v>
      </c>
      <c r="D457" s="15"/>
      <c r="E457" s="2"/>
      <c r="F457" s="16">
        <f t="shared" si="101"/>
        <v>0</v>
      </c>
      <c r="G457" s="15"/>
      <c r="H457" s="2"/>
      <c r="I457" s="2"/>
      <c r="J457" s="16">
        <f t="shared" si="102"/>
        <v>0</v>
      </c>
    </row>
    <row r="458" spans="2:10" hidden="1" x14ac:dyDescent="0.25">
      <c r="B458" s="22">
        <v>2821023</v>
      </c>
      <c r="C458" s="24" t="s">
        <v>454</v>
      </c>
      <c r="D458" s="15"/>
      <c r="E458" s="2"/>
      <c r="F458" s="16">
        <f t="shared" si="101"/>
        <v>0</v>
      </c>
      <c r="G458" s="15"/>
      <c r="H458" s="2"/>
      <c r="I458" s="2"/>
      <c r="J458" s="16">
        <f t="shared" si="102"/>
        <v>0</v>
      </c>
    </row>
    <row r="459" spans="2:10" hidden="1" x14ac:dyDescent="0.25">
      <c r="B459" s="22">
        <v>2821024</v>
      </c>
      <c r="C459" s="24" t="s">
        <v>455</v>
      </c>
      <c r="D459" s="15"/>
      <c r="E459" s="2"/>
      <c r="F459" s="16">
        <f t="shared" si="101"/>
        <v>0</v>
      </c>
      <c r="G459" s="15"/>
      <c r="H459" s="2"/>
      <c r="I459" s="2"/>
      <c r="J459" s="16">
        <f t="shared" si="102"/>
        <v>0</v>
      </c>
    </row>
    <row r="460" spans="2:10" hidden="1" x14ac:dyDescent="0.25">
      <c r="B460" s="22">
        <v>2821025</v>
      </c>
      <c r="C460" s="24" t="s">
        <v>456</v>
      </c>
      <c r="D460" s="15"/>
      <c r="E460" s="2"/>
      <c r="F460" s="16">
        <f t="shared" si="101"/>
        <v>0</v>
      </c>
      <c r="G460" s="15"/>
      <c r="H460" s="2"/>
      <c r="I460" s="2"/>
      <c r="J460" s="16">
        <f t="shared" si="102"/>
        <v>0</v>
      </c>
    </row>
    <row r="461" spans="2:10" ht="25.5" hidden="1" x14ac:dyDescent="0.25">
      <c r="B461" s="22">
        <v>2821026</v>
      </c>
      <c r="C461" s="24" t="s">
        <v>457</v>
      </c>
      <c r="D461" s="15"/>
      <c r="E461" s="2"/>
      <c r="F461" s="16">
        <f t="shared" si="101"/>
        <v>0</v>
      </c>
      <c r="G461" s="15"/>
      <c r="H461" s="2"/>
      <c r="I461" s="2"/>
      <c r="J461" s="16">
        <f t="shared" si="102"/>
        <v>0</v>
      </c>
    </row>
    <row r="462" spans="2:10" hidden="1" x14ac:dyDescent="0.25">
      <c r="B462" s="22">
        <v>2821027</v>
      </c>
      <c r="C462" s="24" t="s">
        <v>458</v>
      </c>
      <c r="D462" s="15"/>
      <c r="E462" s="2"/>
      <c r="F462" s="16">
        <f t="shared" si="101"/>
        <v>0</v>
      </c>
      <c r="G462" s="15"/>
      <c r="H462" s="2"/>
      <c r="I462" s="2"/>
      <c r="J462" s="16">
        <f t="shared" si="102"/>
        <v>0</v>
      </c>
    </row>
    <row r="463" spans="2:10" ht="25.5" hidden="1" x14ac:dyDescent="0.25">
      <c r="B463" s="22">
        <v>2821028</v>
      </c>
      <c r="C463" s="24" t="s">
        <v>459</v>
      </c>
      <c r="D463" s="15"/>
      <c r="E463" s="2"/>
      <c r="F463" s="16">
        <f t="shared" si="101"/>
        <v>0</v>
      </c>
      <c r="G463" s="15"/>
      <c r="H463" s="2"/>
      <c r="I463" s="2"/>
      <c r="J463" s="16">
        <f t="shared" si="102"/>
        <v>0</v>
      </c>
    </row>
    <row r="464" spans="2:10" ht="25.5" hidden="1" x14ac:dyDescent="0.25">
      <c r="B464" s="22">
        <v>2821029</v>
      </c>
      <c r="C464" s="24" t="s">
        <v>460</v>
      </c>
      <c r="D464" s="15"/>
      <c r="E464" s="2"/>
      <c r="F464" s="16">
        <f t="shared" si="101"/>
        <v>0</v>
      </c>
      <c r="G464" s="15"/>
      <c r="H464" s="2"/>
      <c r="I464" s="2"/>
      <c r="J464" s="16">
        <f t="shared" si="102"/>
        <v>0</v>
      </c>
    </row>
    <row r="465" spans="2:10" ht="25.5" hidden="1" x14ac:dyDescent="0.25">
      <c r="B465" s="22">
        <v>2821030</v>
      </c>
      <c r="C465" s="24" t="s">
        <v>461</v>
      </c>
      <c r="D465" s="15"/>
      <c r="E465" s="2"/>
      <c r="F465" s="16">
        <f t="shared" si="101"/>
        <v>0</v>
      </c>
      <c r="G465" s="15"/>
      <c r="H465" s="2"/>
      <c r="I465" s="2"/>
      <c r="J465" s="16">
        <f t="shared" si="102"/>
        <v>0</v>
      </c>
    </row>
    <row r="466" spans="2:10" hidden="1" x14ac:dyDescent="0.25">
      <c r="B466" s="22">
        <v>2821031</v>
      </c>
      <c r="C466" s="24" t="s">
        <v>462</v>
      </c>
      <c r="D466" s="15"/>
      <c r="E466" s="2"/>
      <c r="F466" s="16">
        <f t="shared" si="101"/>
        <v>0</v>
      </c>
      <c r="G466" s="15"/>
      <c r="H466" s="2"/>
      <c r="I466" s="2"/>
      <c r="J466" s="16">
        <f t="shared" si="102"/>
        <v>0</v>
      </c>
    </row>
    <row r="467" spans="2:10" hidden="1" x14ac:dyDescent="0.25">
      <c r="B467" s="22">
        <v>2821032</v>
      </c>
      <c r="C467" s="24" t="s">
        <v>463</v>
      </c>
      <c r="D467" s="15"/>
      <c r="E467" s="2"/>
      <c r="F467" s="16">
        <f t="shared" si="101"/>
        <v>0</v>
      </c>
      <c r="G467" s="15"/>
      <c r="H467" s="2"/>
      <c r="I467" s="2"/>
      <c r="J467" s="16">
        <f t="shared" si="102"/>
        <v>0</v>
      </c>
    </row>
    <row r="468" spans="2:10" hidden="1" x14ac:dyDescent="0.25">
      <c r="B468" s="22">
        <v>2821033</v>
      </c>
      <c r="C468" s="24" t="s">
        <v>464</v>
      </c>
      <c r="D468" s="15"/>
      <c r="E468" s="2"/>
      <c r="F468" s="16">
        <f t="shared" si="101"/>
        <v>0</v>
      </c>
      <c r="G468" s="15"/>
      <c r="H468" s="2"/>
      <c r="I468" s="2"/>
      <c r="J468" s="16">
        <f t="shared" si="102"/>
        <v>0</v>
      </c>
    </row>
    <row r="469" spans="2:10" hidden="1" x14ac:dyDescent="0.25">
      <c r="B469" s="22">
        <v>2821034</v>
      </c>
      <c r="C469" s="24" t="s">
        <v>465</v>
      </c>
      <c r="D469" s="15"/>
      <c r="E469" s="2"/>
      <c r="F469" s="16">
        <f t="shared" si="101"/>
        <v>0</v>
      </c>
      <c r="G469" s="15"/>
      <c r="H469" s="2"/>
      <c r="I469" s="2"/>
      <c r="J469" s="16">
        <f t="shared" si="102"/>
        <v>0</v>
      </c>
    </row>
    <row r="470" spans="2:10" hidden="1" x14ac:dyDescent="0.25">
      <c r="B470" s="22">
        <v>2821035</v>
      </c>
      <c r="C470" s="24" t="s">
        <v>466</v>
      </c>
      <c r="D470" s="15"/>
      <c r="E470" s="2"/>
      <c r="F470" s="16">
        <f t="shared" si="101"/>
        <v>0</v>
      </c>
      <c r="G470" s="15"/>
      <c r="H470" s="2"/>
      <c r="I470" s="2"/>
      <c r="J470" s="16">
        <f t="shared" si="102"/>
        <v>0</v>
      </c>
    </row>
    <row r="471" spans="2:10" hidden="1" x14ac:dyDescent="0.25">
      <c r="B471" s="22">
        <v>2821036</v>
      </c>
      <c r="C471" s="24" t="s">
        <v>467</v>
      </c>
      <c r="D471" s="15"/>
      <c r="E471" s="2"/>
      <c r="F471" s="16">
        <f t="shared" si="101"/>
        <v>0</v>
      </c>
      <c r="G471" s="15"/>
      <c r="H471" s="2"/>
      <c r="I471" s="2"/>
      <c r="J471" s="16">
        <f t="shared" si="102"/>
        <v>0</v>
      </c>
    </row>
    <row r="472" spans="2:10" ht="25.5" hidden="1" x14ac:dyDescent="0.25">
      <c r="B472" s="22">
        <v>2821037</v>
      </c>
      <c r="C472" s="24" t="s">
        <v>468</v>
      </c>
      <c r="D472" s="15"/>
      <c r="E472" s="2"/>
      <c r="F472" s="16">
        <f t="shared" si="101"/>
        <v>0</v>
      </c>
      <c r="G472" s="15"/>
      <c r="H472" s="2"/>
      <c r="I472" s="2"/>
      <c r="J472" s="16">
        <f t="shared" si="102"/>
        <v>0</v>
      </c>
    </row>
    <row r="473" spans="2:10" hidden="1" x14ac:dyDescent="0.25">
      <c r="B473" s="22">
        <v>2821038</v>
      </c>
      <c r="C473" s="24" t="s">
        <v>469</v>
      </c>
      <c r="D473" s="15"/>
      <c r="E473" s="2"/>
      <c r="F473" s="16">
        <f t="shared" si="101"/>
        <v>0</v>
      </c>
      <c r="G473" s="15"/>
      <c r="H473" s="2"/>
      <c r="I473" s="2"/>
      <c r="J473" s="16">
        <f t="shared" si="102"/>
        <v>0</v>
      </c>
    </row>
    <row r="474" spans="2:10" hidden="1" x14ac:dyDescent="0.25">
      <c r="B474" s="22">
        <v>2821039</v>
      </c>
      <c r="C474" s="24" t="s">
        <v>470</v>
      </c>
      <c r="D474" s="15"/>
      <c r="E474" s="2"/>
      <c r="F474" s="16">
        <f t="shared" si="101"/>
        <v>0</v>
      </c>
      <c r="G474" s="15"/>
      <c r="H474" s="2"/>
      <c r="I474" s="2"/>
      <c r="J474" s="16">
        <f t="shared" si="102"/>
        <v>0</v>
      </c>
    </row>
    <row r="475" spans="2:10" hidden="1" x14ac:dyDescent="0.25">
      <c r="B475" s="22">
        <v>2821040</v>
      </c>
      <c r="C475" s="24" t="s">
        <v>471</v>
      </c>
      <c r="D475" s="15"/>
      <c r="E475" s="2"/>
      <c r="F475" s="16">
        <f t="shared" si="101"/>
        <v>0</v>
      </c>
      <c r="G475" s="15"/>
      <c r="H475" s="2"/>
      <c r="I475" s="2"/>
      <c r="J475" s="16">
        <f t="shared" si="102"/>
        <v>0</v>
      </c>
    </row>
    <row r="476" spans="2:10" hidden="1" x14ac:dyDescent="0.25">
      <c r="B476" s="22">
        <v>2821041</v>
      </c>
      <c r="C476" s="24" t="s">
        <v>472</v>
      </c>
      <c r="D476" s="15"/>
      <c r="E476" s="2"/>
      <c r="F476" s="16">
        <f t="shared" si="101"/>
        <v>0</v>
      </c>
      <c r="G476" s="15"/>
      <c r="H476" s="2"/>
      <c r="I476" s="2"/>
      <c r="J476" s="16">
        <f t="shared" si="102"/>
        <v>0</v>
      </c>
    </row>
    <row r="477" spans="2:10" ht="25.5" hidden="1" x14ac:dyDescent="0.25">
      <c r="B477" s="22">
        <v>2821042</v>
      </c>
      <c r="C477" s="24" t="s">
        <v>473</v>
      </c>
      <c r="D477" s="15"/>
      <c r="E477" s="2"/>
      <c r="F477" s="16">
        <f t="shared" si="101"/>
        <v>0</v>
      </c>
      <c r="G477" s="15"/>
      <c r="H477" s="2"/>
      <c r="I477" s="2"/>
      <c r="J477" s="16">
        <f t="shared" si="102"/>
        <v>0</v>
      </c>
    </row>
    <row r="478" spans="2:10" hidden="1" x14ac:dyDescent="0.25">
      <c r="B478" s="22">
        <v>2821043</v>
      </c>
      <c r="C478" s="24" t="s">
        <v>474</v>
      </c>
      <c r="D478" s="15"/>
      <c r="E478" s="2"/>
      <c r="F478" s="16">
        <f t="shared" si="101"/>
        <v>0</v>
      </c>
      <c r="G478" s="15"/>
      <c r="H478" s="2"/>
      <c r="I478" s="2"/>
      <c r="J478" s="16">
        <f t="shared" si="102"/>
        <v>0</v>
      </c>
    </row>
    <row r="479" spans="2:10" hidden="1" x14ac:dyDescent="0.25">
      <c r="B479" s="22">
        <v>2821045</v>
      </c>
      <c r="C479" s="24" t="s">
        <v>475</v>
      </c>
      <c r="D479" s="15"/>
      <c r="E479" s="2"/>
      <c r="F479" s="16">
        <f t="shared" si="101"/>
        <v>0</v>
      </c>
      <c r="G479" s="15"/>
      <c r="H479" s="2"/>
      <c r="I479" s="2"/>
      <c r="J479" s="16">
        <f t="shared" si="102"/>
        <v>0</v>
      </c>
    </row>
    <row r="480" spans="2:10" ht="25.5" hidden="1" x14ac:dyDescent="0.25">
      <c r="B480" s="22">
        <v>2821046</v>
      </c>
      <c r="C480" s="24" t="s">
        <v>476</v>
      </c>
      <c r="D480" s="15"/>
      <c r="E480" s="2"/>
      <c r="F480" s="16">
        <f t="shared" si="101"/>
        <v>0</v>
      </c>
      <c r="G480" s="15"/>
      <c r="H480" s="2"/>
      <c r="I480" s="2"/>
      <c r="J480" s="16">
        <f t="shared" si="102"/>
        <v>0</v>
      </c>
    </row>
    <row r="481" spans="2:10" ht="25.5" hidden="1" x14ac:dyDescent="0.25">
      <c r="B481" s="22">
        <v>2821047</v>
      </c>
      <c r="C481" s="24" t="s">
        <v>477</v>
      </c>
      <c r="D481" s="15"/>
      <c r="E481" s="2"/>
      <c r="F481" s="16">
        <f t="shared" si="101"/>
        <v>0</v>
      </c>
      <c r="G481" s="15"/>
      <c r="H481" s="2"/>
      <c r="I481" s="2"/>
      <c r="J481" s="16">
        <f t="shared" si="102"/>
        <v>0</v>
      </c>
    </row>
    <row r="482" spans="2:10" hidden="1" x14ac:dyDescent="0.25">
      <c r="B482" s="22">
        <v>2821048</v>
      </c>
      <c r="C482" s="24" t="s">
        <v>478</v>
      </c>
      <c r="D482" s="15"/>
      <c r="E482" s="2"/>
      <c r="F482" s="16">
        <f t="shared" si="101"/>
        <v>0</v>
      </c>
      <c r="G482" s="15"/>
      <c r="H482" s="2"/>
      <c r="I482" s="2"/>
      <c r="J482" s="16">
        <f t="shared" si="102"/>
        <v>0</v>
      </c>
    </row>
    <row r="483" spans="2:10" ht="38.25" hidden="1" x14ac:dyDescent="0.25">
      <c r="B483" s="22">
        <v>2821049</v>
      </c>
      <c r="C483" s="24" t="s">
        <v>479</v>
      </c>
      <c r="D483" s="15"/>
      <c r="E483" s="2"/>
      <c r="F483" s="16">
        <f t="shared" si="101"/>
        <v>0</v>
      </c>
      <c r="G483" s="15"/>
      <c r="H483" s="2"/>
      <c r="I483" s="2"/>
      <c r="J483" s="16">
        <f t="shared" si="102"/>
        <v>0</v>
      </c>
    </row>
    <row r="484" spans="2:10" ht="25.5" hidden="1" x14ac:dyDescent="0.25">
      <c r="B484" s="22">
        <v>2821050</v>
      </c>
      <c r="C484" s="24" t="s">
        <v>480</v>
      </c>
      <c r="D484" s="15"/>
      <c r="E484" s="2"/>
      <c r="F484" s="16">
        <f t="shared" si="101"/>
        <v>0</v>
      </c>
      <c r="G484" s="15"/>
      <c r="H484" s="2"/>
      <c r="I484" s="2"/>
      <c r="J484" s="16">
        <f t="shared" si="102"/>
        <v>0</v>
      </c>
    </row>
    <row r="485" spans="2:10" ht="25.5" hidden="1" x14ac:dyDescent="0.25">
      <c r="B485" s="22">
        <v>2821051</v>
      </c>
      <c r="C485" s="24" t="s">
        <v>481</v>
      </c>
      <c r="D485" s="15"/>
      <c r="E485" s="2"/>
      <c r="F485" s="16">
        <f t="shared" si="101"/>
        <v>0</v>
      </c>
      <c r="G485" s="15"/>
      <c r="H485" s="2"/>
      <c r="I485" s="2"/>
      <c r="J485" s="16">
        <f t="shared" si="102"/>
        <v>0</v>
      </c>
    </row>
    <row r="486" spans="2:10" hidden="1" x14ac:dyDescent="0.25">
      <c r="B486" s="22">
        <v>2821052</v>
      </c>
      <c r="C486" s="24" t="s">
        <v>482</v>
      </c>
      <c r="D486" s="15"/>
      <c r="E486" s="2"/>
      <c r="F486" s="16">
        <f t="shared" si="101"/>
        <v>0</v>
      </c>
      <c r="G486" s="15"/>
      <c r="H486" s="2"/>
      <c r="I486" s="2"/>
      <c r="J486" s="16">
        <f t="shared" si="102"/>
        <v>0</v>
      </c>
    </row>
    <row r="487" spans="2:10" hidden="1" x14ac:dyDescent="0.25">
      <c r="B487" s="22">
        <v>2821053</v>
      </c>
      <c r="C487" s="24" t="s">
        <v>483</v>
      </c>
      <c r="D487" s="15"/>
      <c r="E487" s="2"/>
      <c r="F487" s="16">
        <f t="shared" si="101"/>
        <v>0</v>
      </c>
      <c r="G487" s="15"/>
      <c r="H487" s="2"/>
      <c r="I487" s="2"/>
      <c r="J487" s="16">
        <f t="shared" si="102"/>
        <v>0</v>
      </c>
    </row>
    <row r="488" spans="2:10" hidden="1" x14ac:dyDescent="0.25">
      <c r="B488" s="22">
        <v>2821054</v>
      </c>
      <c r="C488" s="24" t="s">
        <v>484</v>
      </c>
      <c r="D488" s="15"/>
      <c r="E488" s="2"/>
      <c r="F488" s="16">
        <f t="shared" si="101"/>
        <v>0</v>
      </c>
      <c r="G488" s="15"/>
      <c r="H488" s="2"/>
      <c r="I488" s="2"/>
      <c r="J488" s="16">
        <f t="shared" si="102"/>
        <v>0</v>
      </c>
    </row>
    <row r="489" spans="2:10" hidden="1" x14ac:dyDescent="0.25">
      <c r="B489" s="22">
        <v>2821055</v>
      </c>
      <c r="C489" s="24" t="s">
        <v>485</v>
      </c>
      <c r="D489" s="15"/>
      <c r="E489" s="2"/>
      <c r="F489" s="16">
        <f t="shared" si="101"/>
        <v>0</v>
      </c>
      <c r="G489" s="15"/>
      <c r="H489" s="2"/>
      <c r="I489" s="2"/>
      <c r="J489" s="16">
        <f t="shared" si="102"/>
        <v>0</v>
      </c>
    </row>
    <row r="490" spans="2:10" ht="25.5" hidden="1" x14ac:dyDescent="0.25">
      <c r="B490" s="22">
        <v>2821056</v>
      </c>
      <c r="C490" s="24" t="s">
        <v>486</v>
      </c>
      <c r="D490" s="15"/>
      <c r="E490" s="2"/>
      <c r="F490" s="16">
        <f t="shared" si="101"/>
        <v>0</v>
      </c>
      <c r="G490" s="15"/>
      <c r="H490" s="2"/>
      <c r="I490" s="2"/>
      <c r="J490" s="16">
        <f t="shared" si="102"/>
        <v>0</v>
      </c>
    </row>
    <row r="491" spans="2:10" hidden="1" x14ac:dyDescent="0.25">
      <c r="B491" s="22">
        <v>2821057</v>
      </c>
      <c r="C491" s="24" t="s">
        <v>487</v>
      </c>
      <c r="D491" s="15"/>
      <c r="E491" s="2"/>
      <c r="F491" s="16">
        <f t="shared" si="101"/>
        <v>0</v>
      </c>
      <c r="G491" s="15"/>
      <c r="H491" s="2"/>
      <c r="I491" s="2"/>
      <c r="J491" s="16">
        <f t="shared" si="102"/>
        <v>0</v>
      </c>
    </row>
    <row r="492" spans="2:10" hidden="1" x14ac:dyDescent="0.25">
      <c r="B492" s="22">
        <v>2821058</v>
      </c>
      <c r="C492" s="24" t="s">
        <v>488</v>
      </c>
      <c r="D492" s="15"/>
      <c r="E492" s="2"/>
      <c r="F492" s="16">
        <f t="shared" si="101"/>
        <v>0</v>
      </c>
      <c r="G492" s="15"/>
      <c r="H492" s="2"/>
      <c r="I492" s="2"/>
      <c r="J492" s="16">
        <f t="shared" si="102"/>
        <v>0</v>
      </c>
    </row>
    <row r="493" spans="2:10" ht="25.5" hidden="1" x14ac:dyDescent="0.25">
      <c r="B493" s="22">
        <v>2821059</v>
      </c>
      <c r="C493" s="24" t="s">
        <v>489</v>
      </c>
      <c r="D493" s="15"/>
      <c r="E493" s="2"/>
      <c r="F493" s="16">
        <f t="shared" si="101"/>
        <v>0</v>
      </c>
      <c r="G493" s="15"/>
      <c r="H493" s="2"/>
      <c r="I493" s="2"/>
      <c r="J493" s="16">
        <f t="shared" si="102"/>
        <v>0</v>
      </c>
    </row>
    <row r="494" spans="2:10" hidden="1" x14ac:dyDescent="0.25">
      <c r="B494" s="22">
        <v>2821060</v>
      </c>
      <c r="C494" s="24" t="s">
        <v>490</v>
      </c>
      <c r="D494" s="15"/>
      <c r="E494" s="2"/>
      <c r="F494" s="16">
        <f t="shared" si="101"/>
        <v>0</v>
      </c>
      <c r="G494" s="15"/>
      <c r="H494" s="2"/>
      <c r="I494" s="2"/>
      <c r="J494" s="16">
        <f t="shared" si="102"/>
        <v>0</v>
      </c>
    </row>
    <row r="495" spans="2:10" hidden="1" x14ac:dyDescent="0.25">
      <c r="B495" s="22">
        <v>2821061</v>
      </c>
      <c r="C495" s="24" t="s">
        <v>491</v>
      </c>
      <c r="D495" s="15"/>
      <c r="E495" s="2"/>
      <c r="F495" s="16">
        <f t="shared" si="101"/>
        <v>0</v>
      </c>
      <c r="G495" s="15"/>
      <c r="H495" s="2"/>
      <c r="I495" s="2"/>
      <c r="J495" s="16">
        <f t="shared" si="102"/>
        <v>0</v>
      </c>
    </row>
    <row r="496" spans="2:10" hidden="1" x14ac:dyDescent="0.25">
      <c r="B496" s="22">
        <v>2821062</v>
      </c>
      <c r="C496" s="24" t="s">
        <v>492</v>
      </c>
      <c r="D496" s="15"/>
      <c r="E496" s="2"/>
      <c r="F496" s="16">
        <f t="shared" si="101"/>
        <v>0</v>
      </c>
      <c r="G496" s="15"/>
      <c r="H496" s="2"/>
      <c r="I496" s="2"/>
      <c r="J496" s="16">
        <f t="shared" si="102"/>
        <v>0</v>
      </c>
    </row>
    <row r="497" spans="2:10" ht="25.5" hidden="1" x14ac:dyDescent="0.25">
      <c r="B497" s="22">
        <v>2821063</v>
      </c>
      <c r="C497" s="24" t="s">
        <v>493</v>
      </c>
      <c r="D497" s="15"/>
      <c r="E497" s="2"/>
      <c r="F497" s="16">
        <f t="shared" si="101"/>
        <v>0</v>
      </c>
      <c r="G497" s="15"/>
      <c r="H497" s="2"/>
      <c r="I497" s="2"/>
      <c r="J497" s="16">
        <f t="shared" si="102"/>
        <v>0</v>
      </c>
    </row>
    <row r="498" spans="2:10" hidden="1" x14ac:dyDescent="0.25">
      <c r="B498" s="22">
        <v>2821064</v>
      </c>
      <c r="C498" s="24" t="s">
        <v>494</v>
      </c>
      <c r="D498" s="15"/>
      <c r="E498" s="2"/>
      <c r="F498" s="16">
        <f t="shared" si="101"/>
        <v>0</v>
      </c>
      <c r="G498" s="15"/>
      <c r="H498" s="2"/>
      <c r="I498" s="2"/>
      <c r="J498" s="16">
        <f t="shared" si="102"/>
        <v>0</v>
      </c>
    </row>
    <row r="499" spans="2:10" hidden="1" x14ac:dyDescent="0.25">
      <c r="B499" s="22">
        <v>2821065</v>
      </c>
      <c r="C499" s="24" t="s">
        <v>495</v>
      </c>
      <c r="D499" s="15"/>
      <c r="E499" s="2"/>
      <c r="F499" s="16">
        <f t="shared" si="101"/>
        <v>0</v>
      </c>
      <c r="G499" s="15"/>
      <c r="H499" s="2"/>
      <c r="I499" s="2"/>
      <c r="J499" s="16">
        <f t="shared" si="102"/>
        <v>0</v>
      </c>
    </row>
    <row r="500" spans="2:10" hidden="1" x14ac:dyDescent="0.25">
      <c r="B500" s="22">
        <v>2821066</v>
      </c>
      <c r="C500" s="24" t="s">
        <v>496</v>
      </c>
      <c r="D500" s="15"/>
      <c r="E500" s="2"/>
      <c r="F500" s="16">
        <f t="shared" ref="F500:F503" si="103">+E500+D500</f>
        <v>0</v>
      </c>
      <c r="G500" s="15"/>
      <c r="H500" s="2"/>
      <c r="I500" s="2"/>
      <c r="J500" s="16">
        <f t="shared" ref="J500:J503" si="104">+I500+H500+G500+F500</f>
        <v>0</v>
      </c>
    </row>
    <row r="501" spans="2:10" ht="25.5" hidden="1" x14ac:dyDescent="0.25">
      <c r="B501" s="22">
        <v>2821067</v>
      </c>
      <c r="C501" s="24" t="s">
        <v>497</v>
      </c>
      <c r="D501" s="15"/>
      <c r="E501" s="2"/>
      <c r="F501" s="16">
        <f t="shared" si="103"/>
        <v>0</v>
      </c>
      <c r="G501" s="15"/>
      <c r="H501" s="2"/>
      <c r="I501" s="2"/>
      <c r="J501" s="16">
        <f t="shared" si="104"/>
        <v>0</v>
      </c>
    </row>
    <row r="502" spans="2:10" hidden="1" x14ac:dyDescent="0.25">
      <c r="B502" s="22">
        <v>2821068</v>
      </c>
      <c r="C502" s="24" t="s">
        <v>498</v>
      </c>
      <c r="D502" s="15"/>
      <c r="E502" s="2"/>
      <c r="F502" s="16">
        <f t="shared" si="103"/>
        <v>0</v>
      </c>
      <c r="G502" s="15"/>
      <c r="H502" s="2"/>
      <c r="I502" s="2"/>
      <c r="J502" s="16">
        <f t="shared" si="104"/>
        <v>0</v>
      </c>
    </row>
    <row r="503" spans="2:10" ht="25.5" hidden="1" x14ac:dyDescent="0.25">
      <c r="B503" s="22">
        <v>2821999</v>
      </c>
      <c r="C503" s="24" t="s">
        <v>499</v>
      </c>
      <c r="D503" s="15"/>
      <c r="E503" s="2"/>
      <c r="F503" s="16">
        <f t="shared" si="103"/>
        <v>0</v>
      </c>
      <c r="G503" s="15"/>
      <c r="H503" s="2"/>
      <c r="I503" s="2"/>
      <c r="J503" s="16">
        <f t="shared" si="104"/>
        <v>0</v>
      </c>
    </row>
    <row r="504" spans="2:10" hidden="1" x14ac:dyDescent="0.25">
      <c r="B504" s="13"/>
      <c r="C504" s="26" t="s">
        <v>500</v>
      </c>
      <c r="D504" s="13">
        <f>SUM(D505:D509)</f>
        <v>0</v>
      </c>
      <c r="E504" s="1">
        <f t="shared" ref="E504:I504" si="105">SUM(E505:E509)</f>
        <v>0</v>
      </c>
      <c r="F504" s="14">
        <f t="shared" si="105"/>
        <v>0</v>
      </c>
      <c r="G504" s="13">
        <f t="shared" si="105"/>
        <v>0</v>
      </c>
      <c r="H504" s="1">
        <f t="shared" si="105"/>
        <v>0</v>
      </c>
      <c r="I504" s="1">
        <f t="shared" si="105"/>
        <v>0</v>
      </c>
      <c r="J504" s="14">
        <f>SUM(J505:J509)</f>
        <v>0</v>
      </c>
    </row>
    <row r="505" spans="2:10" hidden="1" x14ac:dyDescent="0.25">
      <c r="B505" s="22">
        <v>2822001</v>
      </c>
      <c r="C505" s="24" t="s">
        <v>501</v>
      </c>
      <c r="D505" s="15"/>
      <c r="E505" s="2"/>
      <c r="F505" s="16">
        <f t="shared" ref="F505:F509" si="106">+E505+D505</f>
        <v>0</v>
      </c>
      <c r="G505" s="15"/>
      <c r="H505" s="2"/>
      <c r="I505" s="2"/>
      <c r="J505" s="16">
        <f t="shared" ref="J505:J509" si="107">+I505+H505+G505+F505</f>
        <v>0</v>
      </c>
    </row>
    <row r="506" spans="2:10" ht="25.5" hidden="1" x14ac:dyDescent="0.25">
      <c r="B506" s="22">
        <v>2822002</v>
      </c>
      <c r="C506" s="24" t="s">
        <v>502</v>
      </c>
      <c r="D506" s="15"/>
      <c r="E506" s="2"/>
      <c r="F506" s="16">
        <f t="shared" si="106"/>
        <v>0</v>
      </c>
      <c r="G506" s="15"/>
      <c r="H506" s="2"/>
      <c r="I506" s="2"/>
      <c r="J506" s="16">
        <f t="shared" si="107"/>
        <v>0</v>
      </c>
    </row>
    <row r="507" spans="2:10" hidden="1" x14ac:dyDescent="0.25">
      <c r="B507" s="22">
        <v>2822003</v>
      </c>
      <c r="C507" s="24" t="s">
        <v>503</v>
      </c>
      <c r="D507" s="15"/>
      <c r="E507" s="2"/>
      <c r="F507" s="16">
        <f t="shared" si="106"/>
        <v>0</v>
      </c>
      <c r="G507" s="15"/>
      <c r="H507" s="2"/>
      <c r="I507" s="2"/>
      <c r="J507" s="16">
        <f t="shared" si="107"/>
        <v>0</v>
      </c>
    </row>
    <row r="508" spans="2:10" hidden="1" x14ac:dyDescent="0.25">
      <c r="B508" s="22">
        <v>2822004</v>
      </c>
      <c r="C508" s="24" t="s">
        <v>504</v>
      </c>
      <c r="D508" s="15"/>
      <c r="E508" s="2"/>
      <c r="F508" s="16">
        <f t="shared" si="106"/>
        <v>0</v>
      </c>
      <c r="G508" s="15"/>
      <c r="H508" s="2"/>
      <c r="I508" s="2"/>
      <c r="J508" s="16">
        <f t="shared" si="107"/>
        <v>0</v>
      </c>
    </row>
    <row r="509" spans="2:10" hidden="1" x14ac:dyDescent="0.25">
      <c r="B509" s="22">
        <v>2822005</v>
      </c>
      <c r="C509" s="24" t="s">
        <v>505</v>
      </c>
      <c r="D509" s="15"/>
      <c r="E509" s="2"/>
      <c r="F509" s="16">
        <f t="shared" si="106"/>
        <v>0</v>
      </c>
      <c r="G509" s="15"/>
      <c r="H509" s="2"/>
      <c r="I509" s="2"/>
      <c r="J509" s="16">
        <f t="shared" si="107"/>
        <v>0</v>
      </c>
    </row>
    <row r="510" spans="2:10" x14ac:dyDescent="0.25">
      <c r="B510" s="11"/>
      <c r="C510" s="20" t="s">
        <v>513</v>
      </c>
      <c r="D510" s="11">
        <f>+D511+D515</f>
        <v>617</v>
      </c>
      <c r="E510" s="4">
        <f t="shared" ref="E510:I510" si="108">+E511+E515</f>
        <v>0</v>
      </c>
      <c r="F510" s="12">
        <f t="shared" si="108"/>
        <v>617</v>
      </c>
      <c r="G510" s="11">
        <f t="shared" si="108"/>
        <v>0</v>
      </c>
      <c r="H510" s="4">
        <f t="shared" si="108"/>
        <v>367</v>
      </c>
      <c r="I510" s="4">
        <f t="shared" si="108"/>
        <v>0</v>
      </c>
      <c r="J510" s="12">
        <f>+J511+J515</f>
        <v>984</v>
      </c>
    </row>
    <row r="511" spans="2:10" x14ac:dyDescent="0.25">
      <c r="B511" s="13"/>
      <c r="C511" s="21" t="s">
        <v>506</v>
      </c>
      <c r="D511" s="13">
        <f>SUM(D512:D514)</f>
        <v>617</v>
      </c>
      <c r="E511" s="1">
        <f t="shared" ref="E511:I511" si="109">SUM(E512:E514)</f>
        <v>0</v>
      </c>
      <c r="F511" s="14">
        <f t="shared" si="109"/>
        <v>617</v>
      </c>
      <c r="G511" s="13">
        <f t="shared" si="109"/>
        <v>0</v>
      </c>
      <c r="H511" s="1">
        <f t="shared" si="109"/>
        <v>367</v>
      </c>
      <c r="I511" s="1">
        <f t="shared" si="109"/>
        <v>0</v>
      </c>
      <c r="J511" s="14">
        <f>SUM(J512:J514)</f>
        <v>984</v>
      </c>
    </row>
    <row r="512" spans="2:10" x14ac:dyDescent="0.25">
      <c r="B512" s="22">
        <v>2831001</v>
      </c>
      <c r="C512" s="24" t="s">
        <v>507</v>
      </c>
      <c r="D512" s="15">
        <v>617</v>
      </c>
      <c r="E512" s="2"/>
      <c r="F512" s="16">
        <f t="shared" ref="F512:F514" si="110">+E512+D512</f>
        <v>617</v>
      </c>
      <c r="G512" s="15"/>
      <c r="H512" s="2">
        <v>367</v>
      </c>
      <c r="I512" s="2"/>
      <c r="J512" s="16">
        <f t="shared" ref="J512:J514" si="111">+I512+H512+G512+F512</f>
        <v>984</v>
      </c>
    </row>
    <row r="513" spans="2:10" hidden="1" x14ac:dyDescent="0.25">
      <c r="B513" s="22">
        <v>2831002</v>
      </c>
      <c r="C513" s="24" t="s">
        <v>508</v>
      </c>
      <c r="D513" s="15"/>
      <c r="E513" s="2"/>
      <c r="F513" s="16">
        <f t="shared" si="110"/>
        <v>0</v>
      </c>
      <c r="G513" s="15"/>
      <c r="H513" s="2"/>
      <c r="I513" s="2"/>
      <c r="J513" s="16">
        <f t="shared" si="111"/>
        <v>0</v>
      </c>
    </row>
    <row r="514" spans="2:10" hidden="1" x14ac:dyDescent="0.25">
      <c r="B514" s="22">
        <v>2831003</v>
      </c>
      <c r="C514" s="24" t="s">
        <v>509</v>
      </c>
      <c r="D514" s="15"/>
      <c r="E514" s="2"/>
      <c r="F514" s="16">
        <f t="shared" si="110"/>
        <v>0</v>
      </c>
      <c r="G514" s="15"/>
      <c r="H514" s="2"/>
      <c r="I514" s="2"/>
      <c r="J514" s="16">
        <f t="shared" si="111"/>
        <v>0</v>
      </c>
    </row>
    <row r="515" spans="2:10" hidden="1" x14ac:dyDescent="0.25">
      <c r="B515" s="13"/>
      <c r="C515" s="21" t="s">
        <v>512</v>
      </c>
      <c r="D515" s="13">
        <f>+D516</f>
        <v>0</v>
      </c>
      <c r="E515" s="1">
        <f t="shared" ref="E515:I515" si="112">+E516</f>
        <v>0</v>
      </c>
      <c r="F515" s="14">
        <f t="shared" si="112"/>
        <v>0</v>
      </c>
      <c r="G515" s="13">
        <f t="shared" si="112"/>
        <v>0</v>
      </c>
      <c r="H515" s="1">
        <f t="shared" si="112"/>
        <v>0</v>
      </c>
      <c r="I515" s="1">
        <f t="shared" si="112"/>
        <v>0</v>
      </c>
      <c r="J515" s="14">
        <f>+J516</f>
        <v>0</v>
      </c>
    </row>
    <row r="516" spans="2:10" ht="15.75" hidden="1" thickBot="1" x14ac:dyDescent="0.3">
      <c r="B516" s="27">
        <v>2840001</v>
      </c>
      <c r="C516" s="28" t="s">
        <v>510</v>
      </c>
      <c r="D516" s="17"/>
      <c r="E516" s="18"/>
      <c r="F516" s="16">
        <f t="shared" ref="F516" si="113">+E516+D516</f>
        <v>0</v>
      </c>
      <c r="G516" s="15"/>
      <c r="H516" s="2"/>
      <c r="I516" s="2"/>
      <c r="J516" s="16">
        <f t="shared" ref="J516" si="114">+I516+H516+G516+F516</f>
        <v>0</v>
      </c>
    </row>
  </sheetData>
  <mergeCells count="3">
    <mergeCell ref="B1:J1"/>
    <mergeCell ref="D3:F3"/>
    <mergeCell ref="G3:J3"/>
  </mergeCells>
  <pageMargins left="0.75" right="0.75" top="1" bottom="1" header="0.5" footer="0.5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فرم 4 هزینه ای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 mousavi</dc:creator>
  <cp:lastModifiedBy>Shole Tavangarpour</cp:lastModifiedBy>
  <dcterms:created xsi:type="dcterms:W3CDTF">2024-09-25T11:16:04Z</dcterms:created>
  <dcterms:modified xsi:type="dcterms:W3CDTF">2025-04-16T06:08:59Z</dcterms:modified>
</cp:coreProperties>
</file>